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RIEPILOGO Umbria" sheetId="1" r:id="rId1"/>
    <sheet name="SS2G" sheetId="2" r:id="rId2"/>
    <sheet name="SS1G" sheetId="3" r:id="rId3"/>
    <sheet name="PRIMARIA" sheetId="4" r:id="rId4"/>
    <sheet name="INFANZIA" sheetId="5" r:id="rId5"/>
  </sheets>
  <definedNames>
    <definedName name="_02_05_2013_Disabili" localSheetId="0">'RIEPILOGO Umbria'!$A$1:$U$17</definedName>
    <definedName name="_02_05_2013_Disabili" localSheetId="1">'SS2G'!$A$1:$H$85</definedName>
    <definedName name="_xlnm._FilterDatabase">#REF!</definedName>
    <definedName name="_xlnm._FilterDatabase_1">'INFANZIA'!$A$2:$J$88</definedName>
    <definedName name="_xlnm._FilterDatabase_2">#REF!</definedName>
    <definedName name="_xlnm._FilterDatabase_3">#REF!</definedName>
    <definedName name="_xlnm.Print_Area" localSheetId="4">'INFANZIA'!$A$1:$M$91</definedName>
    <definedName name="_xlnm.Print_Area" localSheetId="3">'PRIMARIA'!$A$2:$R$98</definedName>
    <definedName name="_xlnm.Print_Area" localSheetId="2">'SS1G'!$A$1:$AD$109</definedName>
    <definedName name="infanzia_alucla_06052013_dett.txt">#REF!</definedName>
    <definedName name="infanzia_alucla_06052013_mancanti.txt">#REF!</definedName>
    <definedName name="infanzia_posti_06052013_dett.txt">'INFANZIA'!$A$2:$J$88</definedName>
    <definedName name="infanzia_posti_06052013_sint.txt">#REF!</definedName>
    <definedName name="PRIMARIA__dettaglio_posti" localSheetId="3">'PRIMARIA'!$A$2:$P$92</definedName>
  </definedNames>
  <calcPr fullCalcOnLoad="1"/>
</workbook>
</file>

<file path=xl/comments5.xml><?xml version="1.0" encoding="utf-8"?>
<comments xmlns="http://schemas.openxmlformats.org/spreadsheetml/2006/main">
  <authors>
    <author>Ufficio Handicap</author>
  </authors>
  <commentList>
    <comment ref="D61" authorId="0">
      <text>
        <r>
          <rPr>
            <b/>
            <sz val="8"/>
            <rFont val="Tahoma"/>
            <family val="0"/>
          </rPr>
          <t>Ufficio Handicap: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<sst xmlns="http://schemas.openxmlformats.org/spreadsheetml/2006/main" count="2141" uniqueCount="715">
  <si>
    <t>PGMM826014</t>
  </si>
  <si>
    <t>G. DOTTORI</t>
  </si>
  <si>
    <t>VIA PASQUALE TIRADOSSI, 13</t>
  </si>
  <si>
    <t>PGMM80901A</t>
  </si>
  <si>
    <t>T. VALENTI</t>
  </si>
  <si>
    <t>PIAZZA GARIBALDI</t>
  </si>
  <si>
    <t>PGMM817019</t>
  </si>
  <si>
    <t>SCUOLA MEDIA TUORO</t>
  </si>
  <si>
    <t>VIA SANT'ANTONIO, 13</t>
  </si>
  <si>
    <t>PGMM812016</t>
  </si>
  <si>
    <t>SCUOLA MEDIA MONTONE</t>
  </si>
  <si>
    <t>VIA DELLA ROCCA, 1</t>
  </si>
  <si>
    <t>PGMM812027</t>
  </si>
  <si>
    <t>SCUOLA MEDIA PIETRALUNGA</t>
  </si>
  <si>
    <t>VIA FRA' LODOVICO</t>
  </si>
  <si>
    <t>PGMM80804N</t>
  </si>
  <si>
    <t>S. BENEDETTO</t>
  </si>
  <si>
    <t>VIA S.BENEDETTO</t>
  </si>
  <si>
    <t>PGMM18000N</t>
  </si>
  <si>
    <t>CARDUCCI-PURGOTTI</t>
  </si>
  <si>
    <t>VIA FONTI COPERTE 50</t>
  </si>
  <si>
    <t>PGMM184001</t>
  </si>
  <si>
    <t>M. GRECCHI</t>
  </si>
  <si>
    <t>STRADA LACUGNANO</t>
  </si>
  <si>
    <t>PGMM18500R</t>
  </si>
  <si>
    <t>DA VINCI-COLOMBO</t>
  </si>
  <si>
    <t>VIA M.B. VALENTINI</t>
  </si>
  <si>
    <t>PIAZZALE G.F. DEGLI ATTI, 1</t>
  </si>
  <si>
    <t>PGMM83501V</t>
  </si>
  <si>
    <t>SCUOLA MEDIA ASSISI</t>
  </si>
  <si>
    <t>VIA S.BENEDETTO, 5</t>
  </si>
  <si>
    <t>PGMM188008</t>
  </si>
  <si>
    <t>BONAZZI - LILLI</t>
  </si>
  <si>
    <t>VIA DELLA TROTA, 12</t>
  </si>
  <si>
    <t>PGMM83801A</t>
  </si>
  <si>
    <t>L. DA VINCI</t>
  </si>
  <si>
    <t>VIA UMBRA 25</t>
  </si>
  <si>
    <t>PGMM19300Q</t>
  </si>
  <si>
    <t>MAVARELLI-PASCOLI</t>
  </si>
  <si>
    <t>PIAZZA CARLO MARX, 1</t>
  </si>
  <si>
    <t>PGMM833017</t>
  </si>
  <si>
    <t>S.M. PETRIGNANO D'ASSISI</t>
  </si>
  <si>
    <t>TRAVERSA DI VIA CROCE</t>
  </si>
  <si>
    <t>PGMM834013</t>
  </si>
  <si>
    <t>S.M. S.MARIA DEGLI ANGELI</t>
  </si>
  <si>
    <t>VIA E. TOTI</t>
  </si>
  <si>
    <t>PGMM21400G</t>
  </si>
  <si>
    <t>"MASTROGIORGIO-NELLI</t>
  </si>
  <si>
    <t>VIA  PERUGINA</t>
  </si>
  <si>
    <t>PGMM82701X</t>
  </si>
  <si>
    <t>SCUOLA MEDIA "G. MAMELI" DERUTA</t>
  </si>
  <si>
    <t>VIA TIBERINA 163</t>
  </si>
  <si>
    <t>PGMM82901G</t>
  </si>
  <si>
    <t>A. CAPITINI</t>
  </si>
  <si>
    <t>VIA DEL MONTE, 14</t>
  </si>
  <si>
    <t>PGMM83101G</t>
  </si>
  <si>
    <t>N. ALUNNO</t>
  </si>
  <si>
    <t>VIA LIE', 1/A</t>
  </si>
  <si>
    <t>TR</t>
  </si>
  <si>
    <t>LOC. POGGIACCIO</t>
  </si>
  <si>
    <t>TRMM81301N</t>
  </si>
  <si>
    <t>TERNI "B.BRIN"</t>
  </si>
  <si>
    <t>VIA LIUTPRANDO 28/G</t>
  </si>
  <si>
    <t>TRMM811012</t>
  </si>
  <si>
    <t>TERNI A.DE FILIS</t>
  </si>
  <si>
    <t>VIA ROBERTO ANTIOCHIA, 4</t>
  </si>
  <si>
    <t>TRMM81201T</t>
  </si>
  <si>
    <t>TERNI "GIOVANNI XXIII"</t>
  </si>
  <si>
    <t>VIA        DELLA PERNICE       8</t>
  </si>
  <si>
    <t>TRMM809023</t>
  </si>
  <si>
    <t>TERNI "P.MANASSEI"</t>
  </si>
  <si>
    <t>VIA        TRE VENEZIE         3</t>
  </si>
  <si>
    <t>TRMM80401V</t>
  </si>
  <si>
    <t>TERNI "G. MARCONI"</t>
  </si>
  <si>
    <t>VIALE      ROSSINI            87</t>
  </si>
  <si>
    <t>TRMM816026</t>
  </si>
  <si>
    <t>AVIGLIANO UMBRO "S. PERTINI"</t>
  </si>
  <si>
    <t>VIA        GIACOMO MATTEOTTI   11</t>
  </si>
  <si>
    <t>TRMM81401D</t>
  </si>
  <si>
    <t>ACQUASPARTA "G.GALILEI'</t>
  </si>
  <si>
    <t>VIA        DANTE ALIGHIERI     12</t>
  </si>
  <si>
    <t>TRMM817011</t>
  </si>
  <si>
    <t>ALLERONA SCALO</t>
  </si>
  <si>
    <t>VIA S. ABBONDIO N. 1</t>
  </si>
  <si>
    <t>TRMM81504C</t>
  </si>
  <si>
    <t>FICULLE "M.GRAZIANO"</t>
  </si>
  <si>
    <t>ZONA CAPPUCCINI N.13</t>
  </si>
  <si>
    <t>TRMM02200C</t>
  </si>
  <si>
    <t>AMELIA  "A. VERA"</t>
  </si>
  <si>
    <t>VIA I MAGGIO            88/A</t>
  </si>
  <si>
    <t>TRMM803013</t>
  </si>
  <si>
    <t>ARRONE "G. FANCIULLI"</t>
  </si>
  <si>
    <t>VIA  MATTEOTTI, 3A</t>
  </si>
  <si>
    <t>TRMM803024</t>
  </si>
  <si>
    <t>FERENTILLO "G. GARIBALDI"</t>
  </si>
  <si>
    <t>VIA CAMPANIA</t>
  </si>
  <si>
    <t>TRMM823018</t>
  </si>
  <si>
    <t>VIA SAN SISTO N. 56</t>
  </si>
  <si>
    <t>TRMM82201C</t>
  </si>
  <si>
    <t>MONTECCHIO "M.BUONARROTI"</t>
  </si>
  <si>
    <t>VIA CESARE BATTISTI N.7</t>
  </si>
  <si>
    <t>TRMM817022</t>
  </si>
  <si>
    <t>CASTEL VISCARDO "G.PASCOLI"</t>
  </si>
  <si>
    <t>VIA DELLE REGIONI, N.3</t>
  </si>
  <si>
    <t>TRMM817033</t>
  </si>
  <si>
    <t>VIA DANTE ALIGHIERI, 18</t>
  </si>
  <si>
    <t>TRMM815019</t>
  </si>
  <si>
    <t>FABRO "G.CANINI"</t>
  </si>
  <si>
    <t>VIA GIOVANNI XXIII N.13</t>
  </si>
  <si>
    <t>TRMM81502A</t>
  </si>
  <si>
    <t>VIA PERUGIA N.3</t>
  </si>
  <si>
    <t>TRMM81503B</t>
  </si>
  <si>
    <t>VIA ROMA N.73</t>
  </si>
  <si>
    <t>TRMM810027</t>
  </si>
  <si>
    <t>GIOVE</t>
  </si>
  <si>
    <t>VIA ROMA 12</t>
  </si>
  <si>
    <t>TRMM810016</t>
  </si>
  <si>
    <t>VIA MONSERRATO, 38</t>
  </si>
  <si>
    <t>TRMM81005A</t>
  </si>
  <si>
    <t>GUARDEA "B. D'ALVIANO"</t>
  </si>
  <si>
    <t>VIA        DEL GIUOCO          12</t>
  </si>
  <si>
    <t>TRMM810038</t>
  </si>
  <si>
    <t>PIAZZA  ENZO  E  LUCIANO  CANONICI</t>
  </si>
  <si>
    <t>TRMM810049</t>
  </si>
  <si>
    <t>LUGNANO IN TEVERINA</t>
  </si>
  <si>
    <t>PIAZZA     MARCONI             6</t>
  </si>
  <si>
    <t>TRMM816015</t>
  </si>
  <si>
    <t>MONTECASTRILLI "TEN.F.PETRUCCI"</t>
  </si>
  <si>
    <t>VIA  TEN. FRANCO PETRUCCI N. 16</t>
  </si>
  <si>
    <t>TRMM82001R</t>
  </si>
  <si>
    <t>NARNI "L.VALLI"</t>
  </si>
  <si>
    <t>VIA        DEL PARCO           13</t>
  </si>
  <si>
    <t>TRMM82102N</t>
  </si>
  <si>
    <t>VIA DEL COLLE, 105</t>
  </si>
  <si>
    <t>CALVI DELL'UMBRIA"R.FIORENTINI"</t>
  </si>
  <si>
    <t>TRMM81402E</t>
  </si>
  <si>
    <t>SAN GEMINI "A.VOLTA"</t>
  </si>
  <si>
    <t>PIAZZA     SAN FRANCESCO       4</t>
  </si>
  <si>
    <t>TRMM81505D</t>
  </si>
  <si>
    <t>SAN VENANZO "D.ALIGHIERI"</t>
  </si>
  <si>
    <t>PIAZZA     DANTE ALIGHIERI 13</t>
  </si>
  <si>
    <t>TRMM81302P</t>
  </si>
  <si>
    <t>STRONCONE "LUIGI LANZI"</t>
  </si>
  <si>
    <t>VIA        SAN BERNARDINO</t>
  </si>
  <si>
    <t>TRMM045005</t>
  </si>
  <si>
    <t>TERNI "L. DA VINCI E O. NUCULA"</t>
  </si>
  <si>
    <t>VIA LUIGI LANZI N. 15</t>
  </si>
  <si>
    <t>TRMM81801R</t>
  </si>
  <si>
    <t>TERNI "CAMPOMAGGIORE"</t>
  </si>
  <si>
    <t>VIA DELLE TERRE ARNOLFE</t>
  </si>
  <si>
    <t>TRMM82202D</t>
  </si>
  <si>
    <t>ORVIETO "IPPOLITO SCALZA"</t>
  </si>
  <si>
    <t>TRMM823029</t>
  </si>
  <si>
    <t>ORVIETO "LUCA SIGNORELLI"</t>
  </si>
  <si>
    <t>Nome - Dati anagrafici dell'Istituzione Scolastica</t>
  </si>
  <si>
    <t>Distretto</t>
  </si>
  <si>
    <t>Disabili</t>
  </si>
  <si>
    <t>AD01</t>
  </si>
  <si>
    <t>AD02</t>
  </si>
  <si>
    <t>AD03</t>
  </si>
  <si>
    <t>AD04</t>
  </si>
  <si>
    <t>TOT</t>
  </si>
  <si>
    <t>Liceo Ginnasio Plinio il Giovane</t>
  </si>
  <si>
    <t>Istit. Istr. Sup. Franchetti - Salviani</t>
  </si>
  <si>
    <t>Istit. Tecn. Ind. Cassata</t>
  </si>
  <si>
    <t>Istit. Tecn. Attiv. Soc. Bruno</t>
  </si>
  <si>
    <t>Istit. Omnicompr. Di Betto</t>
  </si>
  <si>
    <t>Liceo Statale Pieralli</t>
  </si>
  <si>
    <t>Istit. Prof. Ind. Artig. Cavour-Marconi</t>
  </si>
  <si>
    <t>Istit. Tecn. Ind. Volta</t>
  </si>
  <si>
    <t>Liceo Ginnasio Mariotti</t>
  </si>
  <si>
    <t>Istit. Omnicompr. Mameli - Magnini</t>
  </si>
  <si>
    <t>Liceo Scientif. Galilei - Perugia</t>
  </si>
  <si>
    <t>Liceo Scientif. Alessi</t>
  </si>
  <si>
    <t>Istit. Prof. Serv. Alb. e Rist. - Assisi</t>
  </si>
  <si>
    <t>Liceo Ginnasio Properzio</t>
  </si>
  <si>
    <t>Istit. Istr. Sup. Polo - Bonghi</t>
  </si>
  <si>
    <t>Istit. Omnicompr. Mazzini</t>
  </si>
  <si>
    <t>Liceo Ginnasio Jacopone Da Todi</t>
  </si>
  <si>
    <t>Liceo Scientif. Marconi</t>
  </si>
  <si>
    <t>Istit. Tecn. Ind. Da Vinci</t>
  </si>
  <si>
    <t>Istit. Tecn. Commerc. Scarpellini</t>
  </si>
  <si>
    <t>Istit. Istr. Sup. Frezzi - Beata Angela</t>
  </si>
  <si>
    <t>Istit. Prof. Serv. Alb. e Rist. Spoleto</t>
  </si>
  <si>
    <t>Istit. Istr. Sup. Sansi - Leonardi</t>
  </si>
  <si>
    <t>Istit. Omnicompr. Beato Simone Fidati</t>
  </si>
  <si>
    <t>Istit. Istr. Sup. Battaglia</t>
  </si>
  <si>
    <t>Istit. Omnicompr. Pontano</t>
  </si>
  <si>
    <t>Istit. Prof. Ind. Art. Pertini</t>
  </si>
  <si>
    <t>Liceo Ginnasio Tacito</t>
  </si>
  <si>
    <t>Liceo Scientif. Donatelli</t>
  </si>
  <si>
    <t>Istit. Tecn. Ind. Allievi</t>
  </si>
  <si>
    <t>Istit. Omnicompr. Amelia</t>
  </si>
  <si>
    <t>Liceo Scientif. Majorana</t>
  </si>
  <si>
    <t xml:space="preserve">Situazione riepilogativa </t>
  </si>
  <si>
    <t>Infanzia</t>
  </si>
  <si>
    <t>Primaria</t>
  </si>
  <si>
    <t>Sec. 1°grado</t>
  </si>
  <si>
    <t>Sec. 2°grado</t>
  </si>
  <si>
    <t>TOTALE</t>
  </si>
  <si>
    <t>Totale posti diritto</t>
  </si>
  <si>
    <t>Totale posti necessario</t>
  </si>
  <si>
    <t>Regione</t>
  </si>
  <si>
    <t>Provincia</t>
  </si>
  <si>
    <t>Bambini</t>
  </si>
  <si>
    <t>Umbria</t>
  </si>
  <si>
    <t>Perugia</t>
  </si>
  <si>
    <t>Terni</t>
  </si>
  <si>
    <t>Codice</t>
  </si>
  <si>
    <t>Denominazione</t>
  </si>
  <si>
    <t>Comune</t>
  </si>
  <si>
    <t>Comune ist. Rif.</t>
  </si>
  <si>
    <t>PERUGIA</t>
  </si>
  <si>
    <t>PGEE00100R</t>
  </si>
  <si>
    <t>DIREZ. DID. PRIMO CIRCOLO PG</t>
  </si>
  <si>
    <t>PGEE00200L</t>
  </si>
  <si>
    <t>"COMPAROZZI"/SECONDO CIRC. PG</t>
  </si>
  <si>
    <t>PGEE00300C</t>
  </si>
  <si>
    <t>"GIOVANNI CENA"/TERZO CIRC. PG</t>
  </si>
  <si>
    <t>PGEE004008</t>
  </si>
  <si>
    <t>"A. GABELLI"/QUARTO CIRC. PG</t>
  </si>
  <si>
    <t>PGEE005004</t>
  </si>
  <si>
    <t>"XX GIUGNO"/QUINTO CIRC. PG</t>
  </si>
  <si>
    <t>PGEE00600X</t>
  </si>
  <si>
    <t>"R. LAMBRUSCHINI"/SESTO CIRC.PG</t>
  </si>
  <si>
    <t>PGEE00700Q</t>
  </si>
  <si>
    <t>"E. DE AMICIS"/SETTIMO CIRC. PG</t>
  </si>
  <si>
    <t>PGEE00900B</t>
  </si>
  <si>
    <t>"PRIMO CIABATTI" /NONO CIRC.PG</t>
  </si>
  <si>
    <t>PGEE01000G</t>
  </si>
  <si>
    <t>DECIMO CIRCOLO PERUGIA</t>
  </si>
  <si>
    <t>PGEE012007</t>
  </si>
  <si>
    <t>"L. ANTOLINI"/OTTAVO CIRC.PG</t>
  </si>
  <si>
    <t>BASTIA UMBRA</t>
  </si>
  <si>
    <t>PGEE01700A</t>
  </si>
  <si>
    <t>DON BOSCO BASTIA UMBRA</t>
  </si>
  <si>
    <t>CASTIGLIONE DEL LAGO</t>
  </si>
  <si>
    <t>PGEE021002</t>
  </si>
  <si>
    <t>DIREZIONE DIDATTICA "F.RASETTI"</t>
  </si>
  <si>
    <t>CITTA' DI CASTELLO</t>
  </si>
  <si>
    <t>PGEE02300N</t>
  </si>
  <si>
    <t>S.FILIPPO/PRIMO CIRC.C.CASTELLO</t>
  </si>
  <si>
    <t>PGEE026005</t>
  </si>
  <si>
    <t>PIEVE ROSE/SECONDO CIRC.C.CAST</t>
  </si>
  <si>
    <t>CORCIANO</t>
  </si>
  <si>
    <t>PGEE027001</t>
  </si>
  <si>
    <t>"VILLAGGIO GIRASOLE"- CORCIANO</t>
  </si>
  <si>
    <t>FOLIGNO</t>
  </si>
  <si>
    <t>PGEE02900L</t>
  </si>
  <si>
    <t>PRIMO CIRCOLO - FOLIGNO</t>
  </si>
  <si>
    <t>PGEE03000R</t>
  </si>
  <si>
    <t>S.CATERINA 2 CIRCOLO FOLIGNO</t>
  </si>
  <si>
    <t>PGEE03200C</t>
  </si>
  <si>
    <t>M.CERVINO/TERZO CIRC.FOLIGNO</t>
  </si>
  <si>
    <t>GUALDO TADINO</t>
  </si>
  <si>
    <t>PGEE03500X</t>
  </si>
  <si>
    <t>DIR.DID. D.TITTARELLI-G.TADINO</t>
  </si>
  <si>
    <t>GUBBIO</t>
  </si>
  <si>
    <t>PGEE03600Q</t>
  </si>
  <si>
    <t>G.MATTEOTTI/PRIMO CIRC.GUBBIO</t>
  </si>
  <si>
    <t>PGEE03700G</t>
  </si>
  <si>
    <t>A. MORO/SECONDO CIRC.GUBBIO</t>
  </si>
  <si>
    <t>PGEE039007</t>
  </si>
  <si>
    <t>S.MARTINO/TERZO CIRC.GUBBIO</t>
  </si>
  <si>
    <t>MAGIONE</t>
  </si>
  <si>
    <t>PGEE04000B</t>
  </si>
  <si>
    <t>D. D. MAGIONE</t>
  </si>
  <si>
    <t>MARSCIANO</t>
  </si>
  <si>
    <t>PGEE041007</t>
  </si>
  <si>
    <t>IV NOVEMBRE/PRIMO CIR.MARSCIANO</t>
  </si>
  <si>
    <t>PGEE042003</t>
  </si>
  <si>
    <t>AMMETO/SECONDO CIRC. MARSCIANO</t>
  </si>
  <si>
    <t>COLLAZZONE</t>
  </si>
  <si>
    <t>FRATTA TODINA</t>
  </si>
  <si>
    <t>CITERNA</t>
  </si>
  <si>
    <t>PGEE048002</t>
  </si>
  <si>
    <t>SAN GIUSTINO</t>
  </si>
  <si>
    <t>"F. TURRINI BUFALINI "S.GIUSTIN</t>
  </si>
  <si>
    <t>SPOLETO</t>
  </si>
  <si>
    <t>PGEE05100T</t>
  </si>
  <si>
    <t>XX SETTEMBRE/PRIMO CIRC.SPOLETO</t>
  </si>
  <si>
    <t>CAMPELLO SUL CLITUNNO</t>
  </si>
  <si>
    <t>PGEE05200N</t>
  </si>
  <si>
    <t>F.TOSCANO/SECONDO CIRC.SPOLETO</t>
  </si>
  <si>
    <t>UMBERTIDE</t>
  </si>
  <si>
    <t>PGEE05700R</t>
  </si>
  <si>
    <t>VIA GARIBALDI/PRIMO CIRC.UMBERT</t>
  </si>
  <si>
    <t>PGEE05800L</t>
  </si>
  <si>
    <t>DI VITTORIO/SECONDO CIRC.UMBERT</t>
  </si>
  <si>
    <t>TODI</t>
  </si>
  <si>
    <t>PGEE06000L</t>
  </si>
  <si>
    <t>DIR. DID. TODI</t>
  </si>
  <si>
    <t>CASCIA</t>
  </si>
  <si>
    <t>PGIC80600T</t>
  </si>
  <si>
    <t>"BEATO SIMONE FIDATI" - CASCIA</t>
  </si>
  <si>
    <t>NORCIA</t>
  </si>
  <si>
    <t>PGIC80700N</t>
  </si>
  <si>
    <t>"ALCIDE DE GASPERI" - NORCIA</t>
  </si>
  <si>
    <t>VALFABBRICA</t>
  </si>
  <si>
    <t>PGIC80800D</t>
  </si>
  <si>
    <t>"S.BENEDETTO" VALFABBRICA</t>
  </si>
  <si>
    <t>TREVI</t>
  </si>
  <si>
    <t>PGIC809009</t>
  </si>
  <si>
    <t>"T. VALENTI" TREVI</t>
  </si>
  <si>
    <t>PIEGARO</t>
  </si>
  <si>
    <t>PGIC81000D</t>
  </si>
  <si>
    <t>MONTONE</t>
  </si>
  <si>
    <t>PGIC812005</t>
  </si>
  <si>
    <t>MONTONE-PIETRALUNGA</t>
  </si>
  <si>
    <t>PIETRALUNGA</t>
  </si>
  <si>
    <t>PGIC813001</t>
  </si>
  <si>
    <t>CERRETO DI SPOLETO</t>
  </si>
  <si>
    <t>G.PONTANO CERR.SPOLETO-SELLANO</t>
  </si>
  <si>
    <t>TERNI</t>
  </si>
  <si>
    <t>SELLANO</t>
  </si>
  <si>
    <t>MASSA MARTANA</t>
  </si>
  <si>
    <t>PGIC81400R</t>
  </si>
  <si>
    <t>PANICALE</t>
  </si>
  <si>
    <t>PGIC81600C</t>
  </si>
  <si>
    <t>"V.PICASSO"PANICALE-TAVERNELLE</t>
  </si>
  <si>
    <t>PACIANO</t>
  </si>
  <si>
    <t>TUORO SUL TRASIMENO</t>
  </si>
  <si>
    <t>PGIC817008</t>
  </si>
  <si>
    <t>PASSIGNANO SUL TRASIMENO</t>
  </si>
  <si>
    <t>"DALMAZIO BIRAGO" - PASSIGNANO</t>
  </si>
  <si>
    <t>BEVAGNA</t>
  </si>
  <si>
    <t>PGIC818004</t>
  </si>
  <si>
    <t>" TEN. UGO MARINI" BEVAGNA</t>
  </si>
  <si>
    <t>CITTA' DELLA PIEVE</t>
  </si>
  <si>
    <t>PGIC82100X</t>
  </si>
  <si>
    <t>"P.VANNUCCI" CITTA' DELLA PIEVE</t>
  </si>
  <si>
    <t>FOSSATO DI VICO</t>
  </si>
  <si>
    <t>PGIC82200Q</t>
  </si>
  <si>
    <t>SIGILLO</t>
  </si>
  <si>
    <t>ISTITUTO COMPRENSIVO SIGILLO</t>
  </si>
  <si>
    <t>COSTACCIARO</t>
  </si>
  <si>
    <t>SPELLO</t>
  </si>
  <si>
    <t>PGIC82300G</t>
  </si>
  <si>
    <t>"G. FERRARIS" SPELLO</t>
  </si>
  <si>
    <t>PGIC825007</t>
  </si>
  <si>
    <t>ISTITUTO COMPRENSIVO  TRESTINA</t>
  </si>
  <si>
    <t>TORGIANO</t>
  </si>
  <si>
    <t>PGIC826003</t>
  </si>
  <si>
    <t>"G.DOTTORI" TORGIANO</t>
  </si>
  <si>
    <t>DERUTA</t>
  </si>
  <si>
    <t>PGIC82700V</t>
  </si>
  <si>
    <t>ISTITUTO COMPRENSIVO "G.MAMELI"</t>
  </si>
  <si>
    <t>NOCERA UMBRA</t>
  </si>
  <si>
    <t>PGIC82800P</t>
  </si>
  <si>
    <t>"DANTE ALIGHIERI" NOCERA UMBRA</t>
  </si>
  <si>
    <t>VIA TOLMINO</t>
  </si>
  <si>
    <t>VALTOPINA</t>
  </si>
  <si>
    <t>GUALDO CATTANEO</t>
  </si>
  <si>
    <t>PGIC82900E</t>
  </si>
  <si>
    <t>VIA DELLE SCUOLE</t>
  </si>
  <si>
    <t>PGIC83000P</t>
  </si>
  <si>
    <t>"G.GALILEI" S.ERACLIO  FOLIGNO</t>
  </si>
  <si>
    <t>PGIC83100E</t>
  </si>
  <si>
    <t>"N.ALUNNO" BELFIORE FOLIGNO</t>
  </si>
  <si>
    <t>GIANO DELL'UMBRIA</t>
  </si>
  <si>
    <t>PGIC83200A</t>
  </si>
  <si>
    <t>OMNICOMPRENSIVO GIANO-BASTARDO</t>
  </si>
  <si>
    <t>ASSISI</t>
  </si>
  <si>
    <t>PGIC833006</t>
  </si>
  <si>
    <t>ASSISI 3</t>
  </si>
  <si>
    <t>PGIC834002</t>
  </si>
  <si>
    <t>ASSISI 2</t>
  </si>
  <si>
    <t>PGIC83500T</t>
  </si>
  <si>
    <t>ASSISI 1</t>
  </si>
  <si>
    <t>PGIC83600N</t>
  </si>
  <si>
    <t>"G.CARDUCCI" FOLIGNO</t>
  </si>
  <si>
    <t>PGIC839005</t>
  </si>
  <si>
    <t>"G.PIERMARINI" FOLIGNO</t>
  </si>
  <si>
    <t>VIA CESTELLINI</t>
  </si>
  <si>
    <t>PGIC840009</t>
  </si>
  <si>
    <t>"VOLUMNIO" PONTE S.GIOVANNI</t>
  </si>
  <si>
    <t>PGIC841005</t>
  </si>
  <si>
    <t>"B. BONFIGLI" CORCIANO</t>
  </si>
  <si>
    <t>PGIC842001</t>
  </si>
  <si>
    <t>I.C. SPOLETO 1</t>
  </si>
  <si>
    <t>PGIC84300R</t>
  </si>
  <si>
    <t>I.C. BASTIA 1</t>
  </si>
  <si>
    <t>PGIC84400L</t>
  </si>
  <si>
    <t>I.C. SPOLETO 2</t>
  </si>
  <si>
    <t>MONTEFALCO</t>
  </si>
  <si>
    <t>PGIC84500C</t>
  </si>
  <si>
    <t>I.C. MONTEFALCO-CASTEL RITALDI</t>
  </si>
  <si>
    <t>VIA MARTIRI DELLA RESISTENZA 40</t>
  </si>
  <si>
    <t>CASTEL RITALDI</t>
  </si>
  <si>
    <t>BETTONA</t>
  </si>
  <si>
    <t>PGIC846008</t>
  </si>
  <si>
    <t>I.C. BETTONA - CANNARA</t>
  </si>
  <si>
    <t>TREE00100C</t>
  </si>
  <si>
    <t>D.D. TERNI "G.MAZZINI"</t>
  </si>
  <si>
    <t>TREE00400X</t>
  </si>
  <si>
    <t>D.D. TERNI S.GIOVANNI</t>
  </si>
  <si>
    <t>TREE00500Q</t>
  </si>
  <si>
    <t>D.D. TERNI  A. MORO</t>
  </si>
  <si>
    <t>TREE009003</t>
  </si>
  <si>
    <t>D.D. TERNI "DON MILANI"</t>
  </si>
  <si>
    <t>AMELIA</t>
  </si>
  <si>
    <t>TREE01500A</t>
  </si>
  <si>
    <t>D.D. AMELIA "J. ORSINI"</t>
  </si>
  <si>
    <t>NARNI</t>
  </si>
  <si>
    <t>TREE02200D</t>
  </si>
  <si>
    <t>D.D. NARNI SCALO</t>
  </si>
  <si>
    <t>ARRONE</t>
  </si>
  <si>
    <t>TRIC803002</t>
  </si>
  <si>
    <t>I.C. ARRONE "G.FANCIULLI"</t>
  </si>
  <si>
    <t>FERENTILLO</t>
  </si>
  <si>
    <t>TRIC80400T</t>
  </si>
  <si>
    <t>I.C. TERNI "G.MARCONI"</t>
  </si>
  <si>
    <t>TRIC809001</t>
  </si>
  <si>
    <t>I.C. TERNI "G.OBERDAN"</t>
  </si>
  <si>
    <t>ALVIANO</t>
  </si>
  <si>
    <t>TRIC810005</t>
  </si>
  <si>
    <t>ATTIGLIANO</t>
  </si>
  <si>
    <t>I.C. ATTIGLIANO - GUARDEA</t>
  </si>
  <si>
    <t>GUARDEA</t>
  </si>
  <si>
    <t>TRIC811001</t>
  </si>
  <si>
    <t>I.C. TERNI A.DE FILIS</t>
  </si>
  <si>
    <t>TRIC81200R</t>
  </si>
  <si>
    <t>I.C. TERNI "GIOVANNI XXIII*"</t>
  </si>
  <si>
    <t>STRONCONE</t>
  </si>
  <si>
    <t>TRIC81300L</t>
  </si>
  <si>
    <t>I.C. TERNI "B.BRIN"</t>
  </si>
  <si>
    <t>ACQUASPARTA</t>
  </si>
  <si>
    <t>TRIC81400C</t>
  </si>
  <si>
    <t>I.C. ACQUASPARTA</t>
  </si>
  <si>
    <t>SAN GEMINI</t>
  </si>
  <si>
    <t>FICULLE</t>
  </si>
  <si>
    <t>TRIC815008</t>
  </si>
  <si>
    <t>FABRO</t>
  </si>
  <si>
    <t>I.C. ALTO ORVIETANO - FABRO</t>
  </si>
  <si>
    <t>MONTELEONE D'ORVIETO</t>
  </si>
  <si>
    <t>MONTEGABBIONE</t>
  </si>
  <si>
    <t>SAN VENANZO</t>
  </si>
  <si>
    <t>MONTECASTRILLI</t>
  </si>
  <si>
    <t>TRIC816004</t>
  </si>
  <si>
    <t>I.C. MONTECASTRILLI "F.PETRUCCI</t>
  </si>
  <si>
    <t>AVIGLIANO UMBRO</t>
  </si>
  <si>
    <t>CASTEL VISCARDO</t>
  </si>
  <si>
    <t>TRIC81700X</t>
  </si>
  <si>
    <t>ALLERONA</t>
  </si>
  <si>
    <t>I.C. ALLERONA "M.CAPPELLETTI"</t>
  </si>
  <si>
    <t>CASTEL GIORGIO</t>
  </si>
  <si>
    <t>TRIC81800Q</t>
  </si>
  <si>
    <t>I.C. TERNI CAMPOMAGGIORE</t>
  </si>
  <si>
    <t>TRIC82000Q</t>
  </si>
  <si>
    <t>I.C. NARNI "L.VALLI"</t>
  </si>
  <si>
    <t>TRIC82100G</t>
  </si>
  <si>
    <t>I.C. NARNI  - "G.E A.GARIBALDI"</t>
  </si>
  <si>
    <t>CALVI DELL'UMBRIA</t>
  </si>
  <si>
    <t>ORVIETO</t>
  </si>
  <si>
    <t>TRIC82200B</t>
  </si>
  <si>
    <t>I.C. ORVIETO  - MONTECCHIO</t>
  </si>
  <si>
    <t>MONTECCHIO</t>
  </si>
  <si>
    <t>BASCHI</t>
  </si>
  <si>
    <t>TRIC823007</t>
  </si>
  <si>
    <t>I.C. ORVIETO - BASCHI</t>
  </si>
  <si>
    <t>Denominazione ist. rif.</t>
  </si>
  <si>
    <t>Sezione</t>
  </si>
  <si>
    <t>Bambini con hand</t>
  </si>
  <si>
    <t>Posti</t>
  </si>
  <si>
    <t>Posti sostegno</t>
  </si>
  <si>
    <t>Richiesta</t>
  </si>
  <si>
    <t>regione</t>
  </si>
  <si>
    <t>Cod. ist. rif.</t>
  </si>
  <si>
    <t>PGEE01500P</t>
  </si>
  <si>
    <t>S.E.ANN. CONVITTO</t>
  </si>
  <si>
    <t>PGIC81500L</t>
  </si>
  <si>
    <t>ISTITUTO COMPRENSIVO PER CIECHI</t>
  </si>
  <si>
    <t>PGIC83700D</t>
  </si>
  <si>
    <t>G. DA FOLIGNO</t>
  </si>
  <si>
    <t>PGIC838009</t>
  </si>
  <si>
    <t>I.C. L. DA VINCI-SAN GIUSTINO</t>
  </si>
  <si>
    <t>PGMM21300Q</t>
  </si>
  <si>
    <t>ALIGHIERI-PASCOLI</t>
  </si>
  <si>
    <t>TRCT70100P</t>
  </si>
  <si>
    <t>PG</t>
  </si>
  <si>
    <t>VIA DELLA TINA, 12</t>
  </si>
  <si>
    <t>PGMM00200G</t>
  </si>
  <si>
    <t>UGO FOSCOLO</t>
  </si>
  <si>
    <t>VIA PINTURICCHIO, 64</t>
  </si>
  <si>
    <t>PGMM005003</t>
  </si>
  <si>
    <t>SAN PAOLO</t>
  </si>
  <si>
    <t>VIALE ROMA, 15</t>
  </si>
  <si>
    <t>PGMM84001A</t>
  </si>
  <si>
    <t>A. VOLUMNIO</t>
  </si>
  <si>
    <t>PGMM01600D</t>
  </si>
  <si>
    <t>OMNICOMPRENSIVO  "B. DI BETTO"</t>
  </si>
  <si>
    <t>PGMM018005</t>
  </si>
  <si>
    <t>G. PASCOLI</t>
  </si>
  <si>
    <t>VIA ALFREDO COTANI, 1</t>
  </si>
  <si>
    <t>PGMM025008</t>
  </si>
  <si>
    <t>ANNESSA CONVITTO</t>
  </si>
  <si>
    <t>PIAZZA MATTEOTTI, 14</t>
  </si>
  <si>
    <t>PGMM81501N</t>
  </si>
  <si>
    <t>SCUOLA MEDIA SPECIALE</t>
  </si>
  <si>
    <t>VIALE G.MARCONI</t>
  </si>
  <si>
    <t>PGMM84301T</t>
  </si>
  <si>
    <t>ANTONIETTI</t>
  </si>
  <si>
    <t>VIA A. MANZONI 1</t>
  </si>
  <si>
    <t>PGMM818015</t>
  </si>
  <si>
    <t>C. TRABALZA</t>
  </si>
  <si>
    <t>PIAZZA S. FILIPPO</t>
  </si>
  <si>
    <t>PGMM84602A</t>
  </si>
  <si>
    <t>S.M. "ANNA FRANK" CANNARA</t>
  </si>
  <si>
    <t>VIA STAZIONE, 11</t>
  </si>
  <si>
    <t>CANNARA</t>
  </si>
  <si>
    <t>PGMM846019</t>
  </si>
  <si>
    <t>S.M. PASSAGGIO DI BETTONA</t>
  </si>
  <si>
    <t>VIA LOMBARDIA</t>
  </si>
  <si>
    <t>PGMM80602X</t>
  </si>
  <si>
    <t>N. BUCCHI</t>
  </si>
  <si>
    <t>LOC. LA STELLA</t>
  </si>
  <si>
    <t>PGMM84502E</t>
  </si>
  <si>
    <t>G. PARINI</t>
  </si>
  <si>
    <t>PGMM05100R</t>
  </si>
  <si>
    <t>F. RASETTI</t>
  </si>
  <si>
    <t>VIA BUOZZI,82</t>
  </si>
  <si>
    <t>PGMM813012</t>
  </si>
  <si>
    <t>PONTANO</t>
  </si>
  <si>
    <t>VIA D. ALIGHIERI</t>
  </si>
  <si>
    <t>PGMM813045</t>
  </si>
  <si>
    <t>SCUOLA MEDIA SELLANO</t>
  </si>
  <si>
    <t>VIA TERNI</t>
  </si>
  <si>
    <t>PGMM821011</t>
  </si>
  <si>
    <t>P. VANNUCCI</t>
  </si>
  <si>
    <t>P.ZZA MARCONI</t>
  </si>
  <si>
    <t>PGMM81604L</t>
  </si>
  <si>
    <t>SCUOLA MEDIA PACIANO</t>
  </si>
  <si>
    <t>VIA ROMA</t>
  </si>
  <si>
    <t>PGMM825018</t>
  </si>
  <si>
    <t>"TIFERNO" TRESTINA</t>
  </si>
  <si>
    <t>VIA LAMBRUSCHINI 7/A</t>
  </si>
  <si>
    <t>PGMM18601N</t>
  </si>
  <si>
    <t>COLLEPEPE</t>
  </si>
  <si>
    <t>VIA DELL'ELCE</t>
  </si>
  <si>
    <t>PGMM18600L</t>
  </si>
  <si>
    <t>COCCHI - AOSTA</t>
  </si>
  <si>
    <t>PGMM18602P</t>
  </si>
  <si>
    <t>VIA DELLA   BARCA</t>
  </si>
  <si>
    <t>PGMM841016</t>
  </si>
  <si>
    <t>VIA BALLARINI, 27</t>
  </si>
  <si>
    <t>PGMM83601P</t>
  </si>
  <si>
    <t>G. CARDUCCI</t>
  </si>
  <si>
    <t>VIA DEI MOLINI, 1</t>
  </si>
  <si>
    <t>PGMM83701E</t>
  </si>
  <si>
    <t>VIA MONTE SORATTE, 47</t>
  </si>
  <si>
    <t>PGMM839016</t>
  </si>
  <si>
    <t>G. PIERMARINI</t>
  </si>
  <si>
    <t>VIA SC.ARTI E MESTIERI</t>
  </si>
  <si>
    <t>PGMM83001Q</t>
  </si>
  <si>
    <t>G. GALILEI</t>
  </si>
  <si>
    <t>P.ZZA GARIBALDI</t>
  </si>
  <si>
    <t>PGMM82802R</t>
  </si>
  <si>
    <t>SCUOLA MEDIA  VALTOPINA</t>
  </si>
  <si>
    <t>PGMM82204X</t>
  </si>
  <si>
    <t>VIA FILIPPO VENTURI</t>
  </si>
  <si>
    <t>PGMM83201B</t>
  </si>
  <si>
    <t>SCUOLA SECONDARIA PRIMO GRADO</t>
  </si>
  <si>
    <t>VIA DON LUIGI STURZO, 2</t>
  </si>
  <si>
    <t>PGMM10000R</t>
  </si>
  <si>
    <t>F. STORELLI</t>
  </si>
  <si>
    <t>VIA G. LUCANTONI 16</t>
  </si>
  <si>
    <t>PGMM82203V</t>
  </si>
  <si>
    <t>D. CENCI</t>
  </si>
  <si>
    <t>SCHEGGIA E PASCELUPO</t>
  </si>
  <si>
    <t>PGMM111007</t>
  </si>
  <si>
    <t>G. MAZZINI</t>
  </si>
  <si>
    <t>PIAZZA SIMONCINI, 1</t>
  </si>
  <si>
    <t>PGMM117006</t>
  </si>
  <si>
    <t>B. MONETA</t>
  </si>
  <si>
    <t>VIA CARDINALE F. SATOLLI,4</t>
  </si>
  <si>
    <t>PGMM81401T</t>
  </si>
  <si>
    <t>A. CIUFFELLI</t>
  </si>
  <si>
    <t>VIA EUROPA, 8</t>
  </si>
  <si>
    <t>PGMM84501D</t>
  </si>
  <si>
    <t>F. MELANZIO</t>
  </si>
  <si>
    <t>VIA UGO FOSCOLO, 11</t>
  </si>
  <si>
    <t>PGMM82801Q</t>
  </si>
  <si>
    <t>F. MARI</t>
  </si>
  <si>
    <t>LOC. SAN FELICISSIMO</t>
  </si>
  <si>
    <t>PGMM80702Q</t>
  </si>
  <si>
    <t>S.BENEDETTO</t>
  </si>
  <si>
    <t>VIALE LOMBRICI</t>
  </si>
  <si>
    <t>PGMM81602E</t>
  </si>
  <si>
    <t>SCUOLA SECONDARIA I GR TAVERNEL</t>
  </si>
  <si>
    <t>VIA PABLO PICASSO,  2</t>
  </si>
  <si>
    <t>PGMM81702A</t>
  </si>
  <si>
    <t>M. BUONARROTI</t>
  </si>
  <si>
    <t>VIA GRAMSCI, 22</t>
  </si>
  <si>
    <t>PGMM81001E</t>
  </si>
  <si>
    <t>SCUOLA MEDIA PIEGARO</t>
  </si>
  <si>
    <t>VIA PO' DELLA FRATTA</t>
  </si>
  <si>
    <t>PGMM83802B</t>
  </si>
  <si>
    <t>SCUOLA MEDIA PISTRINO</t>
  </si>
  <si>
    <t>VIA DELLA LIBERTA'</t>
  </si>
  <si>
    <t>PGMM82201R</t>
  </si>
  <si>
    <t>I. BORGHESI</t>
  </si>
  <si>
    <t>VIA UMBRIA, 5</t>
  </si>
  <si>
    <t>PGMM82202T</t>
  </si>
  <si>
    <t>E. BARTOLETTI</t>
  </si>
  <si>
    <t>PIAZZALE   GARIBALDI</t>
  </si>
  <si>
    <t>PGMM82301L</t>
  </si>
  <si>
    <t>G. FERRARIS</t>
  </si>
  <si>
    <t>PIAZZA DELLA REPUBBLICA, 6</t>
  </si>
  <si>
    <t>PGMM842012</t>
  </si>
  <si>
    <t>D. ALIGHIERI</t>
  </si>
  <si>
    <t>VIALE DON PIETRO BONILLI, 8</t>
  </si>
  <si>
    <t>PGMM84401N</t>
  </si>
  <si>
    <t>PIANCIANI-MANZONI</t>
  </si>
  <si>
    <t>VIA ARPAGO RICCI</t>
  </si>
  <si>
    <t>PGMM842023</t>
  </si>
  <si>
    <t>SCUOLA MEDIA CAMPELLO</t>
  </si>
  <si>
    <t>PIAZZA RANIERI CAMPELLO</t>
  </si>
  <si>
    <t>UMBRIA</t>
  </si>
  <si>
    <t xml:space="preserve">Posti </t>
  </si>
  <si>
    <t>differenza rispetto calcolo (posti)</t>
  </si>
  <si>
    <t>Ore residue</t>
  </si>
  <si>
    <t>Diff. rispetto al calcolo (ore)</t>
  </si>
  <si>
    <t>Ore</t>
  </si>
  <si>
    <t>Posti carceraria</t>
  </si>
  <si>
    <t>Posti istruzione adulti</t>
  </si>
  <si>
    <t>Indirizzo</t>
  </si>
  <si>
    <t>Codice ist. rif.</t>
  </si>
  <si>
    <t>Comune ist. rif.</t>
  </si>
  <si>
    <t>Alunni</t>
  </si>
  <si>
    <t>Alunni hand</t>
  </si>
  <si>
    <t>Classi</t>
  </si>
  <si>
    <t>di cui t.p.</t>
  </si>
  <si>
    <t>Cattedre</t>
  </si>
  <si>
    <t xml:space="preserve">Posti speciali </t>
  </si>
  <si>
    <t>Posti carc.</t>
  </si>
  <si>
    <t>Posti adulti</t>
  </si>
  <si>
    <t>Totale cattedre e posti (escluso sostegno)</t>
  </si>
  <si>
    <t>Strumento (di cui di cattedre e ore)</t>
  </si>
  <si>
    <t>richiesta</t>
  </si>
  <si>
    <t>PGIC81900X</t>
  </si>
  <si>
    <t>I.C. ANNA FRANK</t>
  </si>
  <si>
    <t>Istit. Istr. Sup. Leonardo da Vinci - Licei</t>
  </si>
  <si>
    <t>Istit. Istr. Sup. Leonardo da Vinci - IPC</t>
  </si>
  <si>
    <t>Istit. Istr. Sup. Leonardo da Vinci - ITI</t>
  </si>
  <si>
    <t>Istit. Istr. Sup. Salvatorelli - liceo</t>
  </si>
  <si>
    <t>Istit. Istr. Sup. Salvatorelli - iti</t>
  </si>
  <si>
    <t>Istit. Istr. Sup. Ciuffelli-Einaudi - ipsia</t>
  </si>
  <si>
    <t>Istit. Istr. Sup. Ciuffelli-Einaudi - itas</t>
  </si>
  <si>
    <t>Istit. Istr. Sup. Ciuffelli-Einaudi - itcg</t>
  </si>
  <si>
    <t>*</t>
  </si>
  <si>
    <t>Istit. Istr. Sup. Artistica e Geometri - San Gallo</t>
  </si>
  <si>
    <t>Istit. Istr. Sup. Artistica e Geometri - Metelli</t>
  </si>
  <si>
    <t>Istit. Omnicompr. Rasetti - Rosselli - ipsia</t>
  </si>
  <si>
    <t>Istit. Omnicompr. Rasetti - Rosselli - itc</t>
  </si>
  <si>
    <t>Istit. Omnicompr. Rasetti - Rosselli - iti</t>
  </si>
  <si>
    <t>Istit. Istr. Sup. Calvino - liceo scientifico</t>
  </si>
  <si>
    <t>Istit. Istr. Sup. Calvino - ipc</t>
  </si>
  <si>
    <t>Istit. Istr. Sup. Tecnica e Profess. Orvieto - ipsia</t>
  </si>
  <si>
    <t>Istit. Istr. Sup. Spoleto - itcg</t>
  </si>
  <si>
    <t>Istit. Istr. Sup. Spoleto - ipsia</t>
  </si>
  <si>
    <t>Istit. Istr. Sup. Spoleto - itis</t>
  </si>
  <si>
    <t>TRMM82101L</t>
  </si>
  <si>
    <t>VIA DELLA PINETINA, 25</t>
  </si>
  <si>
    <t>OTRICOLI "G. LEOPARDI"</t>
  </si>
  <si>
    <t>OTRICOLI</t>
  </si>
  <si>
    <t>TRCT70000B</t>
  </si>
  <si>
    <t>VIA DEL PARCO, 13</t>
  </si>
  <si>
    <t>richieste</t>
  </si>
  <si>
    <t>POSTI
FATTO</t>
  </si>
  <si>
    <t>Istit. Istr. Sup. Pascal - iptc</t>
  </si>
  <si>
    <t>Proposta O.F.</t>
  </si>
  <si>
    <t>Totale</t>
  </si>
  <si>
    <t>Posti di sostegno O.D.</t>
  </si>
  <si>
    <t>rapporto</t>
  </si>
  <si>
    <t>Alunni H</t>
  </si>
  <si>
    <t>Istit. Istr. Sup. Patrizi - Baldelli - Cavallotti - ipsia</t>
  </si>
  <si>
    <t>Istit. Istr. Sup. Patrizi - Baldelli - Cavallotti - itagr</t>
  </si>
  <si>
    <t>Istit. Istr. Sup. Patrizi - Baldelli - Cavallotti -ipalb</t>
  </si>
  <si>
    <t>Istit. Istr. Sup. Patrizi - Baldelli - Cavallotti - iti</t>
  </si>
  <si>
    <t>Istit. Istr. Sup. Casimiri - ipc</t>
  </si>
  <si>
    <t>Istit. Istr. Sup. Casimiri - itg</t>
  </si>
  <si>
    <t>Istit. Istr. Sup. Casimiri - ll</t>
  </si>
  <si>
    <t>Istit. Istr. Sup. Gattapone - ipsia</t>
  </si>
  <si>
    <t>Istit. Istr. Sup. Gattapone - itc</t>
  </si>
  <si>
    <t>Istit. Istr. Sup. Mazzatinti - iar</t>
  </si>
  <si>
    <t>Istit. Istr. Sup. Mazzatinti  - licei</t>
  </si>
  <si>
    <t>Istit. Istr. Sup. Polo - Bonghi -ipc</t>
  </si>
  <si>
    <t>Istit. Istr. Sup. Polo - Bonghi -ipia</t>
  </si>
  <si>
    <t>Istit. Istr. Sup. Polo - Bonghi - itcg</t>
  </si>
  <si>
    <t>Istit. Omnicompr. Alighieri - ipia</t>
  </si>
  <si>
    <t>Istit. Omnicompr. Alighieri - licei</t>
  </si>
  <si>
    <t>Istit. Istr. Sup. Salvatorelli - ipc</t>
  </si>
  <si>
    <t>Istit. Omnicompr. Giano dell'Umbria - ipc</t>
  </si>
  <si>
    <t>Istit. Omnicompr. Giano dell'Umbria - ipsia</t>
  </si>
  <si>
    <t>Istit. Istr. Sup. Sansi - Leonardi - linguistico</t>
  </si>
  <si>
    <t>Istit. Istruz. Sup. Cesi</t>
  </si>
  <si>
    <t>Istit. Istruz. Sup. Casagrande</t>
  </si>
  <si>
    <t>Licei Statali Angeloni - l musicale</t>
  </si>
  <si>
    <t>Licei Statali Angeloni - lsu</t>
  </si>
  <si>
    <t>Istit. Istr. Sup. Gandhi - itcg</t>
  </si>
  <si>
    <t>Istit. Istr. Sup. Gandhi - sez. magistrale</t>
  </si>
  <si>
    <t>Istit. Istr. Sup. Gandhi - liceo scientifico</t>
  </si>
  <si>
    <t>Istit. Istr. Sup. Tecnica e Profess. Orvieto - itcg</t>
  </si>
  <si>
    <t>Istit. Istr. Sup. Artistica e Classica - lsu</t>
  </si>
  <si>
    <t>Istit. Istr. Sup. Artistica e Classica - la</t>
  </si>
  <si>
    <t>POSTI
DIRITTO</t>
  </si>
  <si>
    <t>ORGANICO</t>
  </si>
  <si>
    <t>Allievi disabili</t>
  </si>
  <si>
    <t>Totale posti di fatto (comprensivo di deroghe)</t>
  </si>
  <si>
    <t>Totale dotazione ministeriale</t>
  </si>
  <si>
    <t xml:space="preserve">Posti richiesti </t>
  </si>
  <si>
    <t>Istit. Tecn. Comm. Capitini-Vittorio Eman. II-Di Cambio</t>
  </si>
  <si>
    <t>Istit. Istr. Sup. Orfini - ipsia</t>
  </si>
  <si>
    <t>\</t>
  </si>
  <si>
    <r>
      <t>T</t>
    </r>
    <r>
      <rPr>
        <b/>
        <sz val="11"/>
        <rFont val="Tahoma"/>
        <family val="2"/>
      </rPr>
      <t>ABELLE ALLEGATE DECRETO N 10977   del 5 agosto 2013   DI AUTORIZZAZIONE ORGANICO DI FATTO INSEGNATI SOSTEGNO 2013/14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</si>
</sst>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15" applyFont="1" applyFill="1" applyBorder="1">
      <alignment/>
      <protection/>
    </xf>
    <xf numFmtId="0" fontId="1" fillId="0" borderId="2" xfId="15" applyFont="1" applyFill="1" applyBorder="1">
      <alignment/>
      <protection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3" borderId="10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1" fontId="12" fillId="3" borderId="12" xfId="0" applyNumberFormat="1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2" fontId="8" fillId="4" borderId="1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2" xfId="0" applyFont="1" applyBorder="1" applyAlignment="1">
      <alignment/>
    </xf>
    <xf numFmtId="0" fontId="15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0" borderId="13" xfId="18" applyFont="1" applyBorder="1">
      <alignment/>
      <protection/>
    </xf>
    <xf numFmtId="0" fontId="14" fillId="0" borderId="14" xfId="18" applyNumberFormat="1" applyFont="1" applyBorder="1" applyAlignment="1">
      <alignment vertical="center" wrapText="1"/>
      <protection/>
    </xf>
    <xf numFmtId="0" fontId="14" fillId="0" borderId="14" xfId="18" applyNumberFormat="1" applyFont="1" applyBorder="1" applyAlignment="1">
      <alignment horizontal="center" vertical="center" wrapText="1"/>
      <protection/>
    </xf>
    <xf numFmtId="3" fontId="14" fillId="0" borderId="14" xfId="18" applyNumberFormat="1" applyFont="1" applyBorder="1" applyAlignment="1">
      <alignment/>
      <protection/>
    </xf>
    <xf numFmtId="3" fontId="16" fillId="0" borderId="14" xfId="18" applyNumberFormat="1" applyFont="1" applyBorder="1" applyAlignment="1">
      <alignment vertical="center" wrapText="1"/>
      <protection/>
    </xf>
    <xf numFmtId="0" fontId="14" fillId="5" borderId="14" xfId="18" applyNumberFormat="1" applyFont="1" applyFill="1" applyBorder="1" applyAlignment="1">
      <alignment vertical="center" wrapText="1"/>
      <protection/>
    </xf>
    <xf numFmtId="3" fontId="16" fillId="0" borderId="14" xfId="18" applyNumberFormat="1" applyFont="1" applyFill="1" applyBorder="1" applyAlignment="1">
      <alignment vertical="center" wrapText="1"/>
      <protection/>
    </xf>
    <xf numFmtId="3" fontId="16" fillId="0" borderId="8" xfId="18" applyNumberFormat="1" applyFont="1" applyFill="1" applyBorder="1" applyAlignment="1">
      <alignment vertical="center" wrapText="1"/>
      <protection/>
    </xf>
    <xf numFmtId="0" fontId="17" fillId="0" borderId="15" xfId="15" applyFont="1" applyBorder="1">
      <alignment/>
      <protection/>
    </xf>
    <xf numFmtId="0" fontId="17" fillId="0" borderId="1" xfId="15" applyFont="1" applyBorder="1">
      <alignment/>
      <protection/>
    </xf>
    <xf numFmtId="0" fontId="15" fillId="5" borderId="10" xfId="0" applyFont="1" applyFill="1" applyBorder="1" applyAlignment="1">
      <alignment/>
    </xf>
    <xf numFmtId="0" fontId="17" fillId="0" borderId="15" xfId="15" applyFont="1" applyFill="1" applyBorder="1">
      <alignment/>
      <protection/>
    </xf>
    <xf numFmtId="0" fontId="17" fillId="0" borderId="1" xfId="15" applyFont="1" applyFill="1" applyBorder="1">
      <alignment/>
      <protection/>
    </xf>
    <xf numFmtId="0" fontId="17" fillId="5" borderId="10" xfId="15" applyFont="1" applyFill="1" applyBorder="1">
      <alignment/>
      <protection/>
    </xf>
    <xf numFmtId="0" fontId="15" fillId="0" borderId="0" xfId="0" applyFont="1" applyBorder="1" applyAlignment="1">
      <alignment/>
    </xf>
    <xf numFmtId="0" fontId="17" fillId="0" borderId="13" xfId="15" applyFont="1" applyFill="1" applyBorder="1">
      <alignment/>
      <protection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/>
    </xf>
    <xf numFmtId="0" fontId="15" fillId="5" borderId="14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17" fillId="0" borderId="16" xfId="15" applyFont="1" applyFill="1" applyBorder="1">
      <alignment/>
      <protection/>
    </xf>
    <xf numFmtId="0" fontId="15" fillId="5" borderId="2" xfId="0" applyFont="1" applyFill="1" applyBorder="1" applyAlignment="1">
      <alignment/>
    </xf>
    <xf numFmtId="0" fontId="15" fillId="0" borderId="0" xfId="0" applyFont="1" applyFill="1" applyAlignment="1">
      <alignment/>
    </xf>
    <xf numFmtId="49" fontId="14" fillId="0" borderId="0" xfId="15" applyNumberFormat="1" applyFont="1" applyAlignment="1">
      <alignment vertical="center"/>
      <protection/>
    </xf>
    <xf numFmtId="49" fontId="14" fillId="0" borderId="14" xfId="15" applyNumberFormat="1" applyFont="1" applyBorder="1" applyAlignment="1">
      <alignment horizontal="left" vertical="center" wrapText="1"/>
      <protection/>
    </xf>
    <xf numFmtId="49" fontId="14" fillId="0" borderId="14" xfId="15" applyNumberFormat="1" applyFont="1" applyBorder="1" applyAlignment="1">
      <alignment horizontal="center" vertical="center" wrapText="1"/>
      <protection/>
    </xf>
    <xf numFmtId="49" fontId="16" fillId="0" borderId="14" xfId="15" applyNumberFormat="1" applyFont="1" applyBorder="1" applyAlignment="1">
      <alignment horizontal="center" vertical="center" wrapText="1"/>
      <protection/>
    </xf>
    <xf numFmtId="49" fontId="14" fillId="0" borderId="14" xfId="15" applyNumberFormat="1" applyFont="1" applyFill="1" applyBorder="1" applyAlignment="1">
      <alignment horizontal="center" vertical="center" wrapText="1"/>
      <protection/>
    </xf>
    <xf numFmtId="49" fontId="14" fillId="0" borderId="14" xfId="0" applyNumberFormat="1" applyFont="1" applyFill="1" applyBorder="1" applyAlignment="1">
      <alignment vertical="center"/>
    </xf>
    <xf numFmtId="49" fontId="14" fillId="0" borderId="8" xfId="15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Alignment="1">
      <alignment vertical="center"/>
    </xf>
    <xf numFmtId="0" fontId="15" fillId="0" borderId="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4" fillId="0" borderId="0" xfId="15" applyFont="1" applyAlignment="1">
      <alignment wrapText="1"/>
      <protection/>
    </xf>
    <xf numFmtId="0" fontId="14" fillId="0" borderId="13" xfId="15" applyFont="1" applyFill="1" applyBorder="1" applyAlignment="1">
      <alignment wrapText="1"/>
      <protection/>
    </xf>
    <xf numFmtId="0" fontId="14" fillId="0" borderId="14" xfId="15" applyFont="1" applyFill="1" applyBorder="1" applyAlignment="1">
      <alignment wrapText="1"/>
      <protection/>
    </xf>
    <xf numFmtId="0" fontId="14" fillId="0" borderId="8" xfId="15" applyFont="1" applyFill="1" applyBorder="1" applyAlignment="1">
      <alignment wrapText="1"/>
      <protection/>
    </xf>
    <xf numFmtId="0" fontId="1" fillId="0" borderId="0" xfId="15" applyFont="1">
      <alignment/>
      <protection/>
    </xf>
    <xf numFmtId="0" fontId="1" fillId="0" borderId="15" xfId="15" applyFont="1" applyFill="1" applyBorder="1">
      <alignment/>
      <protection/>
    </xf>
    <xf numFmtId="0" fontId="1" fillId="0" borderId="1" xfId="15" applyFont="1" applyFill="1" applyBorder="1" applyAlignment="1">
      <alignment wrapText="1"/>
      <protection/>
    </xf>
    <xf numFmtId="0" fontId="1" fillId="0" borderId="10" xfId="15" applyFont="1" applyFill="1" applyBorder="1">
      <alignment/>
      <protection/>
    </xf>
    <xf numFmtId="0" fontId="1" fillId="0" borderId="16" xfId="15" applyFont="1" applyFill="1" applyBorder="1">
      <alignment/>
      <protection/>
    </xf>
    <xf numFmtId="0" fontId="1" fillId="0" borderId="2" xfId="15" applyFont="1" applyFill="1" applyBorder="1" applyAlignment="1">
      <alignment wrapText="1"/>
      <protection/>
    </xf>
    <xf numFmtId="0" fontId="1" fillId="0" borderId="12" xfId="15" applyFont="1" applyFill="1" applyBorder="1">
      <alignment/>
      <protection/>
    </xf>
    <xf numFmtId="0" fontId="1" fillId="0" borderId="0" xfId="15" applyFont="1" applyAlignment="1">
      <alignment wrapText="1"/>
      <protection/>
    </xf>
    <xf numFmtId="0" fontId="1" fillId="0" borderId="0" xfId="15" applyFont="1" applyFill="1">
      <alignment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7" fillId="0" borderId="8" xfId="0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" fontId="12" fillId="0" borderId="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6" borderId="2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5" fillId="0" borderId="32" xfId="0" applyFont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Normale_medie 5 maggio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zoomScale="75" zoomScaleNormal="75" workbookViewId="0" topLeftCell="A1">
      <selection activeCell="AA24" sqref="AA24"/>
    </sheetView>
  </sheetViews>
  <sheetFormatPr defaultColWidth="9.140625" defaultRowHeight="12.75"/>
  <cols>
    <col min="1" max="1" width="16.8515625" style="3" customWidth="1"/>
    <col min="2" max="2" width="5.7109375" style="3" customWidth="1"/>
    <col min="3" max="3" width="4.28125" style="3" customWidth="1"/>
    <col min="4" max="4" width="9.7109375" style="3" customWidth="1"/>
    <col min="5" max="6" width="5.57421875" style="3" customWidth="1"/>
    <col min="7" max="7" width="8.7109375" style="33" customWidth="1"/>
    <col min="8" max="9" width="5.57421875" style="3" customWidth="1"/>
    <col min="10" max="10" width="9.7109375" style="33" customWidth="1"/>
    <col min="11" max="12" width="5.57421875" style="3" customWidth="1"/>
    <col min="13" max="13" width="8.8515625" style="33" customWidth="1"/>
    <col min="14" max="15" width="5.57421875" style="3" customWidth="1"/>
    <col min="16" max="16" width="11.28125" style="3" customWidth="1"/>
    <col min="17" max="18" width="5.57421875" style="3" customWidth="1"/>
    <col min="19" max="19" width="8.8515625" style="3" customWidth="1"/>
    <col min="20" max="20" width="12.28125" style="3" customWidth="1"/>
    <col min="21" max="21" width="11.140625" style="3" customWidth="1"/>
    <col min="22" max="16384" width="9.140625" style="3" customWidth="1"/>
  </cols>
  <sheetData>
    <row r="2" spans="1:21" ht="39" customHeight="1" thickBot="1">
      <c r="A2" s="103" t="s">
        <v>194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4"/>
      <c r="P2" s="104"/>
      <c r="Q2" s="104"/>
      <c r="R2" s="104"/>
      <c r="S2" s="104"/>
      <c r="T2" s="104"/>
      <c r="U2" s="104"/>
    </row>
    <row r="3" spans="1:21" ht="20.25" thickBot="1">
      <c r="A3" s="4"/>
      <c r="B3" s="96" t="s">
        <v>212</v>
      </c>
      <c r="C3" s="97"/>
      <c r="D3" s="97"/>
      <c r="E3" s="97"/>
      <c r="F3" s="97"/>
      <c r="G3" s="98"/>
      <c r="H3" s="96" t="s">
        <v>313</v>
      </c>
      <c r="I3" s="97"/>
      <c r="J3" s="97"/>
      <c r="K3" s="97"/>
      <c r="L3" s="97"/>
      <c r="M3" s="98"/>
      <c r="N3" s="96" t="s">
        <v>617</v>
      </c>
      <c r="O3" s="97"/>
      <c r="P3" s="97"/>
      <c r="Q3" s="97"/>
      <c r="R3" s="97"/>
      <c r="S3" s="97"/>
      <c r="T3" s="107"/>
      <c r="U3" s="108"/>
    </row>
    <row r="4" spans="1:21" ht="15.75" thickBot="1">
      <c r="A4" s="4"/>
      <c r="B4" s="99" t="s">
        <v>706</v>
      </c>
      <c r="C4" s="100"/>
      <c r="D4" s="100"/>
      <c r="E4" s="101"/>
      <c r="F4" s="101"/>
      <c r="G4" s="102"/>
      <c r="H4" s="99" t="s">
        <v>706</v>
      </c>
      <c r="I4" s="100"/>
      <c r="J4" s="100"/>
      <c r="K4" s="101"/>
      <c r="L4" s="101"/>
      <c r="M4" s="102"/>
      <c r="N4" s="144" t="s">
        <v>706</v>
      </c>
      <c r="O4" s="145"/>
      <c r="P4" s="145"/>
      <c r="Q4" s="146"/>
      <c r="R4" s="146"/>
      <c r="S4" s="147"/>
      <c r="T4" s="105" t="s">
        <v>199</v>
      </c>
      <c r="U4" s="105" t="s">
        <v>673</v>
      </c>
    </row>
    <row r="5" spans="1:21" ht="31.5" customHeight="1" thickBot="1">
      <c r="A5" s="5"/>
      <c r="B5" s="109" t="s">
        <v>707</v>
      </c>
      <c r="C5" s="110"/>
      <c r="D5" s="6" t="s">
        <v>705</v>
      </c>
      <c r="E5" s="111" t="s">
        <v>707</v>
      </c>
      <c r="F5" s="112"/>
      <c r="G5" s="7" t="s">
        <v>668</v>
      </c>
      <c r="H5" s="111" t="s">
        <v>707</v>
      </c>
      <c r="I5" s="112"/>
      <c r="J5" s="7" t="s">
        <v>705</v>
      </c>
      <c r="K5" s="111" t="s">
        <v>707</v>
      </c>
      <c r="L5" s="112"/>
      <c r="M5" s="7" t="s">
        <v>668</v>
      </c>
      <c r="N5" s="111" t="s">
        <v>707</v>
      </c>
      <c r="O5" s="112"/>
      <c r="P5" s="8" t="s">
        <v>705</v>
      </c>
      <c r="Q5" s="111" t="s">
        <v>707</v>
      </c>
      <c r="R5" s="112"/>
      <c r="S5" s="8" t="s">
        <v>668</v>
      </c>
      <c r="T5" s="106"/>
      <c r="U5" s="106"/>
    </row>
    <row r="6" spans="1:21" ht="15">
      <c r="A6" s="9" t="s">
        <v>195</v>
      </c>
      <c r="B6" s="125">
        <v>161</v>
      </c>
      <c r="C6" s="126"/>
      <c r="D6" s="10">
        <v>46</v>
      </c>
      <c r="E6" s="125">
        <v>189</v>
      </c>
      <c r="F6" s="139"/>
      <c r="G6" s="11">
        <v>51</v>
      </c>
      <c r="H6" s="125">
        <v>35</v>
      </c>
      <c r="I6" s="139"/>
      <c r="J6" s="12">
        <v>7</v>
      </c>
      <c r="K6" s="125">
        <v>41</v>
      </c>
      <c r="L6" s="139"/>
      <c r="M6" s="13">
        <v>14</v>
      </c>
      <c r="N6" s="148">
        <f>B6+H6</f>
        <v>196</v>
      </c>
      <c r="O6" s="149"/>
      <c r="P6" s="10">
        <f aca="true" t="shared" si="0" ref="P6:Q10">D6+J6</f>
        <v>53</v>
      </c>
      <c r="Q6" s="148">
        <f t="shared" si="0"/>
        <v>230</v>
      </c>
      <c r="R6" s="149"/>
      <c r="S6" s="14">
        <f>G6+M6</f>
        <v>65</v>
      </c>
      <c r="T6" s="15">
        <f>S6+P6</f>
        <v>118</v>
      </c>
      <c r="U6" s="16">
        <f>Q6/T6</f>
        <v>1.9491525423728813</v>
      </c>
    </row>
    <row r="7" spans="1:21" ht="15">
      <c r="A7" s="17" t="s">
        <v>196</v>
      </c>
      <c r="B7" s="127">
        <v>781</v>
      </c>
      <c r="C7" s="128"/>
      <c r="D7" s="18">
        <v>196</v>
      </c>
      <c r="E7" s="127">
        <v>832</v>
      </c>
      <c r="F7" s="137"/>
      <c r="G7" s="19">
        <v>230</v>
      </c>
      <c r="H7" s="127">
        <v>209</v>
      </c>
      <c r="I7" s="137"/>
      <c r="J7" s="20">
        <v>62</v>
      </c>
      <c r="K7" s="127">
        <v>226</v>
      </c>
      <c r="L7" s="137"/>
      <c r="M7" s="21">
        <v>50.5</v>
      </c>
      <c r="N7" s="140">
        <f>B7+H7</f>
        <v>990</v>
      </c>
      <c r="O7" s="141"/>
      <c r="P7" s="18">
        <f t="shared" si="0"/>
        <v>258</v>
      </c>
      <c r="Q7" s="140">
        <f t="shared" si="0"/>
        <v>1058</v>
      </c>
      <c r="R7" s="141"/>
      <c r="S7" s="22">
        <f>G7+M7</f>
        <v>280.5</v>
      </c>
      <c r="T7" s="23">
        <f>S7+P7</f>
        <v>538.5</v>
      </c>
      <c r="U7" s="24">
        <f>Q7/T7</f>
        <v>1.9647168059424327</v>
      </c>
    </row>
    <row r="8" spans="1:21" ht="15">
      <c r="A8" s="17" t="s">
        <v>197</v>
      </c>
      <c r="B8" s="127">
        <v>592</v>
      </c>
      <c r="C8" s="128"/>
      <c r="D8" s="18">
        <v>150</v>
      </c>
      <c r="E8" s="127">
        <v>633</v>
      </c>
      <c r="F8" s="137"/>
      <c r="G8" s="19">
        <v>136</v>
      </c>
      <c r="H8" s="127">
        <v>167</v>
      </c>
      <c r="I8" s="137"/>
      <c r="J8" s="20">
        <v>51</v>
      </c>
      <c r="K8" s="127">
        <v>176</v>
      </c>
      <c r="L8" s="137"/>
      <c r="M8" s="21">
        <v>33</v>
      </c>
      <c r="N8" s="140">
        <f>B8+H8</f>
        <v>759</v>
      </c>
      <c r="O8" s="141"/>
      <c r="P8" s="18">
        <f t="shared" si="0"/>
        <v>201</v>
      </c>
      <c r="Q8" s="140">
        <f t="shared" si="0"/>
        <v>809</v>
      </c>
      <c r="R8" s="141"/>
      <c r="S8" s="22">
        <f>G8+M8</f>
        <v>169</v>
      </c>
      <c r="T8" s="23">
        <f>S8+P8</f>
        <v>370</v>
      </c>
      <c r="U8" s="24">
        <f>Q8/T8</f>
        <v>2.1864864864864866</v>
      </c>
    </row>
    <row r="9" spans="1:21" ht="15">
      <c r="A9" s="17" t="s">
        <v>198</v>
      </c>
      <c r="B9" s="127">
        <v>664</v>
      </c>
      <c r="C9" s="128"/>
      <c r="D9" s="18">
        <v>170</v>
      </c>
      <c r="E9" s="127">
        <v>673</v>
      </c>
      <c r="F9" s="137"/>
      <c r="G9" s="19">
        <v>116</v>
      </c>
      <c r="H9" s="127">
        <v>180</v>
      </c>
      <c r="I9" s="137"/>
      <c r="J9" s="20">
        <v>33</v>
      </c>
      <c r="K9" s="127">
        <v>185</v>
      </c>
      <c r="L9" s="137"/>
      <c r="M9" s="21">
        <v>47.5</v>
      </c>
      <c r="N9" s="140">
        <f>B9+H9</f>
        <v>844</v>
      </c>
      <c r="O9" s="141"/>
      <c r="P9" s="18">
        <f t="shared" si="0"/>
        <v>203</v>
      </c>
      <c r="Q9" s="140">
        <f t="shared" si="0"/>
        <v>858</v>
      </c>
      <c r="R9" s="141"/>
      <c r="S9" s="22">
        <f>G9+M9</f>
        <v>163.5</v>
      </c>
      <c r="T9" s="23">
        <f>S9+P9</f>
        <v>366.5</v>
      </c>
      <c r="U9" s="24">
        <f>Q9/T9</f>
        <v>2.34106412005457</v>
      </c>
    </row>
    <row r="10" spans="1:21" ht="20.25" thickBot="1">
      <c r="A10" s="25" t="s">
        <v>199</v>
      </c>
      <c r="B10" s="135">
        <f aca="true" t="shared" si="1" ref="B10:G10">SUM(B6:B9)</f>
        <v>2198</v>
      </c>
      <c r="C10" s="136"/>
      <c r="D10" s="26">
        <f t="shared" si="1"/>
        <v>562</v>
      </c>
      <c r="E10" s="135">
        <f t="shared" si="1"/>
        <v>2327</v>
      </c>
      <c r="F10" s="138"/>
      <c r="G10" s="27">
        <f t="shared" si="1"/>
        <v>533</v>
      </c>
      <c r="H10" s="135">
        <f>SUM(H6:I9)</f>
        <v>591</v>
      </c>
      <c r="I10" s="138"/>
      <c r="J10" s="28">
        <f>SUM(J6:J9)</f>
        <v>153</v>
      </c>
      <c r="K10" s="135">
        <f>SUM(K6:L9)</f>
        <v>628</v>
      </c>
      <c r="L10" s="138"/>
      <c r="M10" s="29">
        <f>SUM(M6:M9)</f>
        <v>145</v>
      </c>
      <c r="N10" s="142">
        <f>B10+H10</f>
        <v>2789</v>
      </c>
      <c r="O10" s="143"/>
      <c r="P10" s="26">
        <f t="shared" si="0"/>
        <v>715</v>
      </c>
      <c r="Q10" s="142">
        <f t="shared" si="0"/>
        <v>2955</v>
      </c>
      <c r="R10" s="143"/>
      <c r="S10" s="30">
        <f>G10+M10</f>
        <v>678</v>
      </c>
      <c r="T10" s="31">
        <f>S10+P10</f>
        <v>1393</v>
      </c>
      <c r="U10" s="32">
        <f>Q10/T10</f>
        <v>2.1213208901651113</v>
      </c>
    </row>
    <row r="11" spans="1:13" ht="18.75" thickBot="1">
      <c r="A11" s="131" t="s">
        <v>200</v>
      </c>
      <c r="B11" s="132"/>
      <c r="C11" s="132"/>
      <c r="D11" s="132"/>
      <c r="E11" s="113">
        <f>(D10+J10)</f>
        <v>715</v>
      </c>
      <c r="F11" s="114"/>
      <c r="G11" s="119"/>
      <c r="H11" s="119"/>
      <c r="I11" s="119"/>
      <c r="J11" s="119"/>
      <c r="K11" s="119"/>
      <c r="L11" s="119"/>
      <c r="M11" s="119"/>
    </row>
    <row r="12" spans="1:13" ht="33.75" customHeight="1">
      <c r="A12" s="133" t="s">
        <v>708</v>
      </c>
      <c r="B12" s="134"/>
      <c r="C12" s="134"/>
      <c r="D12" s="134"/>
      <c r="E12" s="115">
        <v>678</v>
      </c>
      <c r="F12" s="116"/>
      <c r="G12" s="120" t="s">
        <v>709</v>
      </c>
      <c r="H12" s="121"/>
      <c r="I12" s="121"/>
      <c r="J12" s="121"/>
      <c r="K12" s="121"/>
      <c r="L12" s="113">
        <v>1001</v>
      </c>
      <c r="M12" s="114"/>
    </row>
    <row r="13" spans="1:13" ht="18.75" thickBot="1">
      <c r="A13" s="129" t="s">
        <v>201</v>
      </c>
      <c r="B13" s="130"/>
      <c r="C13" s="130"/>
      <c r="D13" s="130"/>
      <c r="E13" s="117">
        <f>SUM(E11:E12)</f>
        <v>1393</v>
      </c>
      <c r="F13" s="118"/>
      <c r="G13" s="123" t="s">
        <v>710</v>
      </c>
      <c r="H13" s="124"/>
      <c r="I13" s="124"/>
      <c r="J13" s="124"/>
      <c r="K13" s="124"/>
      <c r="L13" s="122">
        <v>392</v>
      </c>
      <c r="M13" s="118"/>
    </row>
  </sheetData>
  <mergeCells count="56">
    <mergeCell ref="H9:I9"/>
    <mergeCell ref="H10:I10"/>
    <mergeCell ref="N4:S4"/>
    <mergeCell ref="N9:O9"/>
    <mergeCell ref="Q6:R6"/>
    <mergeCell ref="Q5:R5"/>
    <mergeCell ref="Q7:R7"/>
    <mergeCell ref="Q8:R8"/>
    <mergeCell ref="Q9:R9"/>
    <mergeCell ref="N6:O6"/>
    <mergeCell ref="Q10:R10"/>
    <mergeCell ref="N10:O10"/>
    <mergeCell ref="K9:L9"/>
    <mergeCell ref="K10:L10"/>
    <mergeCell ref="K5:L5"/>
    <mergeCell ref="K6:L6"/>
    <mergeCell ref="N7:O7"/>
    <mergeCell ref="N8:O8"/>
    <mergeCell ref="K7:L7"/>
    <mergeCell ref="K8:L8"/>
    <mergeCell ref="E9:F9"/>
    <mergeCell ref="E10:F10"/>
    <mergeCell ref="H5:I5"/>
    <mergeCell ref="H6:I6"/>
    <mergeCell ref="E5:F5"/>
    <mergeCell ref="E6:F6"/>
    <mergeCell ref="E7:F7"/>
    <mergeCell ref="E8:F8"/>
    <mergeCell ref="H7:I7"/>
    <mergeCell ref="H8:I8"/>
    <mergeCell ref="B6:C6"/>
    <mergeCell ref="B7:C7"/>
    <mergeCell ref="B8:C8"/>
    <mergeCell ref="A13:D13"/>
    <mergeCell ref="A11:D11"/>
    <mergeCell ref="A12:D12"/>
    <mergeCell ref="B9:C9"/>
    <mergeCell ref="B10:C10"/>
    <mergeCell ref="E11:F11"/>
    <mergeCell ref="E12:F12"/>
    <mergeCell ref="E13:F13"/>
    <mergeCell ref="G11:M11"/>
    <mergeCell ref="G12:K12"/>
    <mergeCell ref="L12:M12"/>
    <mergeCell ref="L13:M13"/>
    <mergeCell ref="G13:K13"/>
    <mergeCell ref="B3:G3"/>
    <mergeCell ref="H3:M3"/>
    <mergeCell ref="H4:M4"/>
    <mergeCell ref="A2:U2"/>
    <mergeCell ref="B4:G4"/>
    <mergeCell ref="U4:U5"/>
    <mergeCell ref="N3:U3"/>
    <mergeCell ref="T4:T5"/>
    <mergeCell ref="B5:C5"/>
    <mergeCell ref="N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:IV16384"/>
    </sheetView>
  </sheetViews>
  <sheetFormatPr defaultColWidth="9.140625" defaultRowHeight="12.75"/>
  <cols>
    <col min="1" max="1" width="46.00390625" style="37" bestFit="1" customWidth="1"/>
    <col min="2" max="2" width="8.421875" style="37" bestFit="1" customWidth="1"/>
    <col min="3" max="3" width="7.7109375" style="37" bestFit="1" customWidth="1"/>
    <col min="4" max="4" width="5.57421875" style="37" bestFit="1" customWidth="1"/>
    <col min="5" max="5" width="6.00390625" style="37" bestFit="1" customWidth="1"/>
    <col min="6" max="7" width="5.57421875" style="37" bestFit="1" customWidth="1"/>
    <col min="8" max="8" width="6.00390625" style="37" bestFit="1" customWidth="1"/>
    <col min="9" max="16384" width="9.140625" style="37" customWidth="1"/>
  </cols>
  <sheetData>
    <row r="1" spans="1:8" ht="14.25">
      <c r="A1" s="34" t="s">
        <v>154</v>
      </c>
      <c r="B1" s="35" t="s">
        <v>155</v>
      </c>
      <c r="C1" s="35" t="s">
        <v>156</v>
      </c>
      <c r="D1" s="35" t="s">
        <v>157</v>
      </c>
      <c r="E1" s="35" t="s">
        <v>158</v>
      </c>
      <c r="F1" s="35" t="s">
        <v>159</v>
      </c>
      <c r="G1" s="35" t="s">
        <v>160</v>
      </c>
      <c r="H1" s="36" t="s">
        <v>161</v>
      </c>
    </row>
    <row r="2" spans="1:8" ht="14.25">
      <c r="A2" s="38" t="s">
        <v>641</v>
      </c>
      <c r="B2" s="39">
        <v>1</v>
      </c>
      <c r="C2" s="39">
        <v>16</v>
      </c>
      <c r="D2" s="39">
        <v>2</v>
      </c>
      <c r="E2" s="39">
        <v>1</v>
      </c>
      <c r="F2" s="39">
        <v>2</v>
      </c>
      <c r="G2" s="39">
        <v>1</v>
      </c>
      <c r="H2" s="40">
        <f aca="true" t="shared" si="0" ref="H2:H10">SUM(D2:G2)</f>
        <v>6</v>
      </c>
    </row>
    <row r="3" spans="1:8" ht="14.25">
      <c r="A3" s="38" t="s">
        <v>642</v>
      </c>
      <c r="B3" s="39">
        <v>1</v>
      </c>
      <c r="C3" s="39">
        <v>4</v>
      </c>
      <c r="D3" s="39">
        <v>0.5</v>
      </c>
      <c r="E3" s="39">
        <v>0</v>
      </c>
      <c r="F3" s="39">
        <v>1</v>
      </c>
      <c r="G3" s="39">
        <v>0</v>
      </c>
      <c r="H3" s="40">
        <f t="shared" si="0"/>
        <v>1.5</v>
      </c>
    </row>
    <row r="4" spans="1:8" ht="14.25">
      <c r="A4" s="38" t="s">
        <v>643</v>
      </c>
      <c r="B4" s="39">
        <v>1</v>
      </c>
      <c r="C4" s="39">
        <v>2</v>
      </c>
      <c r="D4" s="39">
        <v>0</v>
      </c>
      <c r="E4" s="39">
        <v>0</v>
      </c>
      <c r="F4" s="39">
        <v>0</v>
      </c>
      <c r="G4" s="39">
        <v>1</v>
      </c>
      <c r="H4" s="40">
        <f t="shared" si="0"/>
        <v>1</v>
      </c>
    </row>
    <row r="5" spans="1:8" ht="14.25">
      <c r="A5" s="38" t="s">
        <v>162</v>
      </c>
      <c r="B5" s="39">
        <v>1</v>
      </c>
      <c r="C5" s="39">
        <v>2</v>
      </c>
      <c r="D5" s="39">
        <v>1</v>
      </c>
      <c r="E5" s="39">
        <v>0</v>
      </c>
      <c r="F5" s="39">
        <v>0</v>
      </c>
      <c r="G5" s="39">
        <v>0</v>
      </c>
      <c r="H5" s="40">
        <f t="shared" si="0"/>
        <v>1</v>
      </c>
    </row>
    <row r="6" spans="1:8" ht="14.25">
      <c r="A6" s="38" t="s">
        <v>163</v>
      </c>
      <c r="B6" s="39">
        <v>1</v>
      </c>
      <c r="C6" s="39">
        <v>2</v>
      </c>
      <c r="D6" s="39">
        <v>1</v>
      </c>
      <c r="E6" s="39">
        <v>0</v>
      </c>
      <c r="F6" s="39">
        <v>0</v>
      </c>
      <c r="G6" s="39">
        <v>0</v>
      </c>
      <c r="H6" s="40">
        <f t="shared" si="0"/>
        <v>1</v>
      </c>
    </row>
    <row r="7" spans="1:8" ht="14.25">
      <c r="A7" s="38" t="s">
        <v>677</v>
      </c>
      <c r="B7" s="39">
        <v>1</v>
      </c>
      <c r="C7" s="39">
        <v>23</v>
      </c>
      <c r="D7" s="41">
        <v>1</v>
      </c>
      <c r="E7" s="41">
        <v>1</v>
      </c>
      <c r="F7" s="41">
        <v>4</v>
      </c>
      <c r="G7" s="41">
        <v>2</v>
      </c>
      <c r="H7" s="42">
        <v>8</v>
      </c>
    </row>
    <row r="8" spans="1:8" ht="14.25">
      <c r="A8" s="38" t="s">
        <v>675</v>
      </c>
      <c r="B8" s="39">
        <v>1</v>
      </c>
      <c r="C8" s="39">
        <v>7</v>
      </c>
      <c r="D8" s="39">
        <v>0.5</v>
      </c>
      <c r="E8" s="39">
        <v>0</v>
      </c>
      <c r="F8" s="39">
        <v>2</v>
      </c>
      <c r="G8" s="39">
        <v>0</v>
      </c>
      <c r="H8" s="40">
        <f t="shared" si="0"/>
        <v>2.5</v>
      </c>
    </row>
    <row r="9" spans="1:8" ht="14.25">
      <c r="A9" s="38" t="s">
        <v>678</v>
      </c>
      <c r="B9" s="39">
        <v>1</v>
      </c>
      <c r="C9" s="39">
        <v>2</v>
      </c>
      <c r="D9" s="39">
        <v>1</v>
      </c>
      <c r="E9" s="39">
        <v>0</v>
      </c>
      <c r="F9" s="39">
        <v>0</v>
      </c>
      <c r="G9" s="39">
        <v>0</v>
      </c>
      <c r="H9" s="40">
        <f t="shared" si="0"/>
        <v>1</v>
      </c>
    </row>
    <row r="10" spans="1:8" ht="14.25">
      <c r="A10" s="38" t="s">
        <v>676</v>
      </c>
      <c r="B10" s="39">
        <v>1</v>
      </c>
      <c r="C10" s="39">
        <v>14</v>
      </c>
      <c r="D10" s="39">
        <v>1</v>
      </c>
      <c r="E10" s="39">
        <v>1.5</v>
      </c>
      <c r="F10" s="39">
        <v>1.5</v>
      </c>
      <c r="G10" s="39">
        <v>1</v>
      </c>
      <c r="H10" s="40">
        <f t="shared" si="0"/>
        <v>5</v>
      </c>
    </row>
    <row r="11" spans="1:8" ht="14.25">
      <c r="A11" s="38" t="s">
        <v>679</v>
      </c>
      <c r="B11" s="39">
        <v>2</v>
      </c>
      <c r="C11" s="39">
        <v>11</v>
      </c>
      <c r="D11" s="39">
        <v>0</v>
      </c>
      <c r="E11" s="39">
        <v>3</v>
      </c>
      <c r="F11" s="39">
        <v>1</v>
      </c>
      <c r="G11" s="39">
        <v>0</v>
      </c>
      <c r="H11" s="40">
        <f aca="true" t="shared" si="1" ref="H11:H21">SUM(D11:G11)</f>
        <v>4</v>
      </c>
    </row>
    <row r="12" spans="1:8" ht="14.25">
      <c r="A12" s="38" t="s">
        <v>680</v>
      </c>
      <c r="B12" s="39">
        <v>2</v>
      </c>
      <c r="C12" s="39">
        <v>2</v>
      </c>
      <c r="D12" s="39">
        <v>1</v>
      </c>
      <c r="E12" s="39">
        <v>0</v>
      </c>
      <c r="F12" s="39">
        <v>0</v>
      </c>
      <c r="G12" s="39">
        <v>0</v>
      </c>
      <c r="H12" s="40">
        <f t="shared" si="1"/>
        <v>1</v>
      </c>
    </row>
    <row r="13" spans="1:8" ht="14.25">
      <c r="A13" s="38" t="s">
        <v>681</v>
      </c>
      <c r="B13" s="39">
        <v>2</v>
      </c>
      <c r="C13" s="39">
        <v>2</v>
      </c>
      <c r="D13" s="39">
        <v>0</v>
      </c>
      <c r="E13" s="39">
        <v>1</v>
      </c>
      <c r="F13" s="39">
        <v>0</v>
      </c>
      <c r="G13" s="39">
        <v>0</v>
      </c>
      <c r="H13" s="40">
        <f t="shared" si="1"/>
        <v>1</v>
      </c>
    </row>
    <row r="14" spans="1:8" ht="14.25">
      <c r="A14" s="38" t="s">
        <v>682</v>
      </c>
      <c r="B14" s="39">
        <v>2</v>
      </c>
      <c r="C14" s="39">
        <v>15</v>
      </c>
      <c r="D14" s="39">
        <v>1</v>
      </c>
      <c r="E14" s="39">
        <v>0</v>
      </c>
      <c r="F14" s="39">
        <v>5.5</v>
      </c>
      <c r="G14" s="39">
        <v>0</v>
      </c>
      <c r="H14" s="40">
        <f t="shared" si="1"/>
        <v>6.5</v>
      </c>
    </row>
    <row r="15" spans="1:8" ht="14.25">
      <c r="A15" s="38" t="s">
        <v>683</v>
      </c>
      <c r="B15" s="39">
        <v>2</v>
      </c>
      <c r="C15" s="39">
        <v>4</v>
      </c>
      <c r="D15" s="39">
        <v>0</v>
      </c>
      <c r="E15" s="39">
        <v>0</v>
      </c>
      <c r="F15" s="39">
        <v>1.5</v>
      </c>
      <c r="G15" s="39">
        <v>0</v>
      </c>
      <c r="H15" s="40">
        <f t="shared" si="1"/>
        <v>1.5</v>
      </c>
    </row>
    <row r="16" spans="1:8" ht="14.25">
      <c r="A16" s="38" t="s">
        <v>164</v>
      </c>
      <c r="B16" s="39">
        <v>2</v>
      </c>
      <c r="C16" s="39">
        <v>24</v>
      </c>
      <c r="D16" s="39">
        <v>3</v>
      </c>
      <c r="E16" s="39">
        <v>3</v>
      </c>
      <c r="F16" s="39">
        <v>3</v>
      </c>
      <c r="G16" s="39">
        <v>0.5</v>
      </c>
      <c r="H16" s="40">
        <f t="shared" si="1"/>
        <v>9.5</v>
      </c>
    </row>
    <row r="17" spans="1:8" ht="14.25">
      <c r="A17" s="38" t="s">
        <v>685</v>
      </c>
      <c r="B17" s="39">
        <v>2</v>
      </c>
      <c r="C17" s="39">
        <v>5</v>
      </c>
      <c r="D17" s="41">
        <v>0</v>
      </c>
      <c r="E17" s="41">
        <v>1</v>
      </c>
      <c r="F17" s="39">
        <v>1</v>
      </c>
      <c r="G17" s="39">
        <v>1</v>
      </c>
      <c r="H17" s="40">
        <f t="shared" si="1"/>
        <v>3</v>
      </c>
    </row>
    <row r="18" spans="1:8" ht="14.25">
      <c r="A18" s="38" t="s">
        <v>684</v>
      </c>
      <c r="B18" s="39">
        <v>2</v>
      </c>
      <c r="C18" s="39">
        <v>17</v>
      </c>
      <c r="D18" s="39">
        <v>1</v>
      </c>
      <c r="E18" s="39">
        <v>1.5</v>
      </c>
      <c r="F18" s="39">
        <v>2</v>
      </c>
      <c r="G18" s="39">
        <v>2</v>
      </c>
      <c r="H18" s="40">
        <f t="shared" si="1"/>
        <v>6.5</v>
      </c>
    </row>
    <row r="19" spans="1:8" ht="14.25">
      <c r="A19" s="38" t="s">
        <v>165</v>
      </c>
      <c r="B19" s="39">
        <v>3</v>
      </c>
      <c r="C19" s="39">
        <v>24</v>
      </c>
      <c r="D19" s="41">
        <v>3</v>
      </c>
      <c r="E19" s="41">
        <v>3</v>
      </c>
      <c r="F19" s="41">
        <v>2</v>
      </c>
      <c r="G19" s="41">
        <v>3</v>
      </c>
      <c r="H19" s="42">
        <f t="shared" si="1"/>
        <v>11</v>
      </c>
    </row>
    <row r="20" spans="1:8" ht="14.25">
      <c r="A20" s="38" t="s">
        <v>166</v>
      </c>
      <c r="B20" s="39">
        <v>3</v>
      </c>
      <c r="C20" s="39">
        <v>36</v>
      </c>
      <c r="D20" s="39">
        <v>4</v>
      </c>
      <c r="E20" s="39">
        <v>4</v>
      </c>
      <c r="F20" s="39">
        <v>4</v>
      </c>
      <c r="G20" s="39">
        <v>4</v>
      </c>
      <c r="H20" s="40">
        <f t="shared" si="1"/>
        <v>16</v>
      </c>
    </row>
    <row r="21" spans="1:8" ht="14.25">
      <c r="A21" s="38" t="s">
        <v>167</v>
      </c>
      <c r="B21" s="39">
        <v>3</v>
      </c>
      <c r="C21" s="39">
        <v>13</v>
      </c>
      <c r="D21" s="41">
        <v>2</v>
      </c>
      <c r="E21" s="41">
        <v>2</v>
      </c>
      <c r="F21" s="41">
        <v>0.5</v>
      </c>
      <c r="G21" s="41">
        <v>1</v>
      </c>
      <c r="H21" s="42">
        <f t="shared" si="1"/>
        <v>5.5</v>
      </c>
    </row>
    <row r="22" spans="1:8" ht="14.25">
      <c r="A22" s="38" t="s">
        <v>168</v>
      </c>
      <c r="B22" s="39">
        <v>3</v>
      </c>
      <c r="C22" s="39">
        <v>48</v>
      </c>
      <c r="D22" s="39">
        <v>5</v>
      </c>
      <c r="E22" s="39">
        <v>5</v>
      </c>
      <c r="F22" s="39">
        <v>4.5</v>
      </c>
      <c r="G22" s="39">
        <v>2</v>
      </c>
      <c r="H22" s="40">
        <f aca="true" t="shared" si="2" ref="H22:H47">SUM(D22:G22)</f>
        <v>16.5</v>
      </c>
    </row>
    <row r="23" spans="1:8" ht="14.25">
      <c r="A23" s="38" t="s">
        <v>711</v>
      </c>
      <c r="B23" s="39">
        <v>3</v>
      </c>
      <c r="C23" s="39">
        <v>7</v>
      </c>
      <c r="D23" s="41"/>
      <c r="E23" s="41">
        <v>0</v>
      </c>
      <c r="F23" s="41">
        <v>3</v>
      </c>
      <c r="G23" s="41">
        <v>0</v>
      </c>
      <c r="H23" s="42">
        <f t="shared" si="2"/>
        <v>3</v>
      </c>
    </row>
    <row r="24" spans="1:8" ht="14.25">
      <c r="A24" s="38" t="s">
        <v>169</v>
      </c>
      <c r="B24" s="39">
        <v>3</v>
      </c>
      <c r="C24" s="39">
        <v>18</v>
      </c>
      <c r="D24" s="39">
        <v>8</v>
      </c>
      <c r="E24" s="39">
        <v>0</v>
      </c>
      <c r="F24" s="39">
        <v>0</v>
      </c>
      <c r="G24" s="39">
        <v>0</v>
      </c>
      <c r="H24" s="40">
        <f t="shared" si="2"/>
        <v>8</v>
      </c>
    </row>
    <row r="25" spans="1:8" ht="14.25">
      <c r="A25" s="38" t="s">
        <v>170</v>
      </c>
      <c r="B25" s="39">
        <v>3</v>
      </c>
      <c r="C25" s="39">
        <v>2</v>
      </c>
      <c r="D25" s="39">
        <v>0</v>
      </c>
      <c r="E25" s="39">
        <v>1</v>
      </c>
      <c r="F25" s="39">
        <v>0</v>
      </c>
      <c r="G25" s="39">
        <v>0</v>
      </c>
      <c r="H25" s="40">
        <f t="shared" si="2"/>
        <v>1</v>
      </c>
    </row>
    <row r="26" spans="1:8" ht="14.25">
      <c r="A26" s="38" t="s">
        <v>171</v>
      </c>
      <c r="B26" s="39">
        <v>3</v>
      </c>
      <c r="C26" s="39">
        <v>17</v>
      </c>
      <c r="D26" s="39">
        <v>2</v>
      </c>
      <c r="E26" s="39">
        <v>2</v>
      </c>
      <c r="F26" s="39">
        <v>1.5</v>
      </c>
      <c r="G26" s="39">
        <v>2</v>
      </c>
      <c r="H26" s="40">
        <f t="shared" si="2"/>
        <v>7.5</v>
      </c>
    </row>
    <row r="27" spans="1:8" ht="14.25">
      <c r="A27" s="38" t="s">
        <v>172</v>
      </c>
      <c r="B27" s="39">
        <v>3</v>
      </c>
      <c r="C27" s="39">
        <v>1</v>
      </c>
      <c r="D27" s="39">
        <v>0</v>
      </c>
      <c r="E27" s="39">
        <v>0</v>
      </c>
      <c r="F27" s="39">
        <v>0</v>
      </c>
      <c r="G27" s="39">
        <v>0</v>
      </c>
      <c r="H27" s="40">
        <f t="shared" si="2"/>
        <v>0</v>
      </c>
    </row>
    <row r="28" spans="1:8" ht="14.25">
      <c r="A28" s="38" t="s">
        <v>669</v>
      </c>
      <c r="B28" s="39">
        <v>3</v>
      </c>
      <c r="C28" s="41">
        <v>22</v>
      </c>
      <c r="D28" s="41">
        <v>2</v>
      </c>
      <c r="E28" s="41">
        <v>3</v>
      </c>
      <c r="F28" s="41">
        <v>1</v>
      </c>
      <c r="G28" s="41">
        <v>3</v>
      </c>
      <c r="H28" s="42">
        <f>SUM(D28:G28)</f>
        <v>9</v>
      </c>
    </row>
    <row r="29" spans="1:8" ht="14.25">
      <c r="A29" s="38" t="s">
        <v>173</v>
      </c>
      <c r="B29" s="39">
        <v>3</v>
      </c>
      <c r="C29" s="39">
        <v>5</v>
      </c>
      <c r="D29" s="39">
        <v>1</v>
      </c>
      <c r="E29" s="39">
        <v>1</v>
      </c>
      <c r="F29" s="39">
        <v>0</v>
      </c>
      <c r="G29" s="39">
        <v>0</v>
      </c>
      <c r="H29" s="40">
        <f t="shared" si="2"/>
        <v>2</v>
      </c>
    </row>
    <row r="30" spans="1:8" ht="14.25">
      <c r="A30" s="38" t="s">
        <v>174</v>
      </c>
      <c r="B30" s="39">
        <v>4</v>
      </c>
      <c r="C30" s="39">
        <v>64</v>
      </c>
      <c r="D30" s="39">
        <v>6</v>
      </c>
      <c r="E30" s="39">
        <v>10</v>
      </c>
      <c r="F30" s="39">
        <v>7</v>
      </c>
      <c r="G30" s="39">
        <v>6</v>
      </c>
      <c r="H30" s="40">
        <f t="shared" si="2"/>
        <v>29</v>
      </c>
    </row>
    <row r="31" spans="1:8" ht="14.25">
      <c r="A31" s="38" t="s">
        <v>175</v>
      </c>
      <c r="B31" s="39">
        <v>4</v>
      </c>
      <c r="C31" s="39">
        <v>2</v>
      </c>
      <c r="D31" s="39">
        <v>0</v>
      </c>
      <c r="E31" s="39">
        <v>1</v>
      </c>
      <c r="F31" s="39">
        <v>0</v>
      </c>
      <c r="G31" s="39">
        <v>0</v>
      </c>
      <c r="H31" s="40">
        <f t="shared" si="2"/>
        <v>1</v>
      </c>
    </row>
    <row r="32" spans="1:8" ht="14.25">
      <c r="A32" s="38" t="s">
        <v>686</v>
      </c>
      <c r="B32" s="39">
        <v>4</v>
      </c>
      <c r="C32" s="41">
        <v>7</v>
      </c>
      <c r="D32" s="41">
        <v>1</v>
      </c>
      <c r="E32" s="41">
        <v>1</v>
      </c>
      <c r="F32" s="41">
        <v>1</v>
      </c>
      <c r="G32" s="41">
        <v>0</v>
      </c>
      <c r="H32" s="42">
        <f t="shared" si="2"/>
        <v>3</v>
      </c>
    </row>
    <row r="33" spans="1:8" ht="14.25">
      <c r="A33" s="38" t="s">
        <v>687</v>
      </c>
      <c r="B33" s="39">
        <v>4</v>
      </c>
      <c r="C33" s="41">
        <v>6</v>
      </c>
      <c r="D33" s="41">
        <v>0.5</v>
      </c>
      <c r="E33" s="41">
        <v>1</v>
      </c>
      <c r="F33" s="41">
        <v>1</v>
      </c>
      <c r="G33" s="41">
        <v>0</v>
      </c>
      <c r="H33" s="42">
        <f t="shared" si="2"/>
        <v>2.5</v>
      </c>
    </row>
    <row r="34" spans="1:8" ht="14.25">
      <c r="A34" s="38" t="s">
        <v>688</v>
      </c>
      <c r="B34" s="39">
        <v>4</v>
      </c>
      <c r="C34" s="39">
        <v>3</v>
      </c>
      <c r="D34" s="39">
        <v>0</v>
      </c>
      <c r="E34" s="39">
        <v>0</v>
      </c>
      <c r="F34" s="39">
        <v>1.5</v>
      </c>
      <c r="G34" s="39">
        <v>0</v>
      </c>
      <c r="H34" s="40">
        <f t="shared" si="2"/>
        <v>1.5</v>
      </c>
    </row>
    <row r="35" spans="1:8" ht="14.25">
      <c r="A35" s="38" t="s">
        <v>176</v>
      </c>
      <c r="B35" s="39">
        <v>4</v>
      </c>
      <c r="C35" s="39">
        <v>5</v>
      </c>
      <c r="D35" s="39">
        <v>1</v>
      </c>
      <c r="E35" s="39">
        <v>0</v>
      </c>
      <c r="F35" s="39">
        <v>1</v>
      </c>
      <c r="G35" s="39">
        <v>0</v>
      </c>
      <c r="H35" s="40">
        <f t="shared" si="2"/>
        <v>2</v>
      </c>
    </row>
    <row r="36" spans="1:8" ht="14.25">
      <c r="A36" s="38" t="s">
        <v>177</v>
      </c>
      <c r="B36" s="39">
        <v>5</v>
      </c>
      <c r="C36" s="39">
        <v>6</v>
      </c>
      <c r="D36" s="39">
        <v>0</v>
      </c>
      <c r="E36" s="39">
        <v>0</v>
      </c>
      <c r="F36" s="39">
        <v>2.5</v>
      </c>
      <c r="G36" s="39">
        <v>0</v>
      </c>
      <c r="H36" s="40">
        <f t="shared" si="2"/>
        <v>2.5</v>
      </c>
    </row>
    <row r="37" spans="1:8" ht="14.25">
      <c r="A37" s="38" t="s">
        <v>652</v>
      </c>
      <c r="B37" s="39">
        <v>5</v>
      </c>
      <c r="C37" s="39">
        <v>6</v>
      </c>
      <c r="D37" s="39">
        <v>0</v>
      </c>
      <c r="E37" s="39">
        <v>0</v>
      </c>
      <c r="F37" s="39">
        <v>2.5</v>
      </c>
      <c r="G37" s="39">
        <v>0</v>
      </c>
      <c r="H37" s="40">
        <f>SUM(D37:G37)</f>
        <v>2.5</v>
      </c>
    </row>
    <row r="38" spans="1:8" ht="14.25">
      <c r="A38" s="38" t="s">
        <v>653</v>
      </c>
      <c r="B38" s="39">
        <v>5</v>
      </c>
      <c r="C38" s="39">
        <v>1</v>
      </c>
      <c r="D38" s="39">
        <v>0</v>
      </c>
      <c r="E38" s="39">
        <v>0</v>
      </c>
      <c r="F38" s="39">
        <v>0.5</v>
      </c>
      <c r="G38" s="39">
        <v>0</v>
      </c>
      <c r="H38" s="40">
        <f t="shared" si="2"/>
        <v>0.5</v>
      </c>
    </row>
    <row r="39" spans="1:8" ht="14.25">
      <c r="A39" s="38" t="s">
        <v>654</v>
      </c>
      <c r="B39" s="39">
        <v>5</v>
      </c>
      <c r="C39" s="39">
        <v>6</v>
      </c>
      <c r="D39" s="39">
        <v>1</v>
      </c>
      <c r="E39" s="39">
        <v>0</v>
      </c>
      <c r="F39" s="39">
        <v>2</v>
      </c>
      <c r="G39" s="39">
        <v>0</v>
      </c>
      <c r="H39" s="40">
        <f t="shared" si="2"/>
        <v>3</v>
      </c>
    </row>
    <row r="40" spans="1:8" ht="14.25">
      <c r="A40" s="38" t="s">
        <v>655</v>
      </c>
      <c r="B40" s="39">
        <v>5</v>
      </c>
      <c r="C40" s="39">
        <v>1</v>
      </c>
      <c r="D40" s="39">
        <v>0.5</v>
      </c>
      <c r="E40" s="39">
        <v>0</v>
      </c>
      <c r="F40" s="39">
        <v>0</v>
      </c>
      <c r="G40" s="39">
        <v>0</v>
      </c>
      <c r="H40" s="40">
        <f>SUM(D40:G40)</f>
        <v>0.5</v>
      </c>
    </row>
    <row r="41" spans="1:8" ht="14.25">
      <c r="A41" s="38" t="s">
        <v>656</v>
      </c>
      <c r="B41" s="39">
        <v>5</v>
      </c>
      <c r="C41" s="39">
        <v>10</v>
      </c>
      <c r="D41" s="39">
        <v>1</v>
      </c>
      <c r="E41" s="39">
        <v>1</v>
      </c>
      <c r="F41" s="39">
        <v>1.5</v>
      </c>
      <c r="G41" s="39">
        <v>1</v>
      </c>
      <c r="H41" s="40">
        <f>SUM(D41:G41)</f>
        <v>4.5</v>
      </c>
    </row>
    <row r="42" spans="1:8" ht="14.25">
      <c r="A42" s="38" t="s">
        <v>644</v>
      </c>
      <c r="B42" s="39">
        <v>6</v>
      </c>
      <c r="C42" s="39">
        <v>2</v>
      </c>
      <c r="D42" s="39">
        <v>0</v>
      </c>
      <c r="E42" s="39">
        <v>0</v>
      </c>
      <c r="F42" s="39">
        <v>0</v>
      </c>
      <c r="G42" s="39">
        <v>1.5</v>
      </c>
      <c r="H42" s="40">
        <f t="shared" si="2"/>
        <v>1.5</v>
      </c>
    </row>
    <row r="43" spans="1:8" ht="14.25">
      <c r="A43" s="38" t="s">
        <v>645</v>
      </c>
      <c r="B43" s="39">
        <v>6</v>
      </c>
      <c r="C43" s="39">
        <v>1</v>
      </c>
      <c r="D43" s="39">
        <v>0.5</v>
      </c>
      <c r="E43" s="39">
        <v>0</v>
      </c>
      <c r="F43" s="39">
        <v>0</v>
      </c>
      <c r="G43" s="39">
        <v>0</v>
      </c>
      <c r="H43" s="40">
        <f t="shared" si="2"/>
        <v>0.5</v>
      </c>
    </row>
    <row r="44" spans="1:8" ht="14.25">
      <c r="A44" s="38" t="s">
        <v>691</v>
      </c>
      <c r="B44" s="39">
        <v>6</v>
      </c>
      <c r="C44" s="39">
        <v>17</v>
      </c>
      <c r="D44" s="39">
        <v>3</v>
      </c>
      <c r="E44" s="39">
        <v>3</v>
      </c>
      <c r="F44" s="39">
        <v>1</v>
      </c>
      <c r="G44" s="39">
        <v>0</v>
      </c>
      <c r="H44" s="40">
        <f t="shared" si="2"/>
        <v>7</v>
      </c>
    </row>
    <row r="45" spans="1:8" ht="14.25">
      <c r="A45" s="38" t="s">
        <v>646</v>
      </c>
      <c r="B45" s="39">
        <v>6</v>
      </c>
      <c r="C45" s="39">
        <v>5</v>
      </c>
      <c r="D45" s="39">
        <v>0</v>
      </c>
      <c r="E45" s="39">
        <v>0</v>
      </c>
      <c r="F45" s="39">
        <v>2</v>
      </c>
      <c r="G45" s="39">
        <v>0</v>
      </c>
      <c r="H45" s="40">
        <f t="shared" si="2"/>
        <v>2</v>
      </c>
    </row>
    <row r="46" spans="1:8" ht="14.25">
      <c r="A46" s="38" t="s">
        <v>647</v>
      </c>
      <c r="B46" s="39">
        <v>6</v>
      </c>
      <c r="C46" s="39">
        <v>7</v>
      </c>
      <c r="D46" s="39">
        <v>0</v>
      </c>
      <c r="E46" s="39">
        <v>0</v>
      </c>
      <c r="F46" s="39">
        <v>4</v>
      </c>
      <c r="G46" s="39">
        <v>0</v>
      </c>
      <c r="H46" s="40">
        <f t="shared" si="2"/>
        <v>4</v>
      </c>
    </row>
    <row r="47" spans="1:8" ht="14.25">
      <c r="A47" s="38" t="s">
        <v>648</v>
      </c>
      <c r="B47" s="39">
        <v>6</v>
      </c>
      <c r="C47" s="39">
        <v>9</v>
      </c>
      <c r="D47" s="39">
        <v>1</v>
      </c>
      <c r="E47" s="39">
        <v>0</v>
      </c>
      <c r="F47" s="39">
        <v>3</v>
      </c>
      <c r="G47" s="39">
        <v>0</v>
      </c>
      <c r="H47" s="40">
        <f t="shared" si="2"/>
        <v>4</v>
      </c>
    </row>
    <row r="48" spans="1:8" ht="14.25">
      <c r="A48" s="38" t="s">
        <v>178</v>
      </c>
      <c r="B48" s="39">
        <v>6</v>
      </c>
      <c r="C48" s="39">
        <v>2</v>
      </c>
      <c r="D48" s="39">
        <v>0</v>
      </c>
      <c r="E48" s="39">
        <v>1</v>
      </c>
      <c r="F48" s="39">
        <v>0</v>
      </c>
      <c r="G48" s="39">
        <v>0</v>
      </c>
      <c r="H48" s="40">
        <f>SUM(D48:G48)</f>
        <v>1</v>
      </c>
    </row>
    <row r="49" spans="1:8" ht="14.25">
      <c r="A49" s="38" t="s">
        <v>179</v>
      </c>
      <c r="B49" s="39">
        <v>7</v>
      </c>
      <c r="C49" s="39">
        <v>5</v>
      </c>
      <c r="D49" s="39">
        <v>1</v>
      </c>
      <c r="E49" s="39">
        <v>1.5</v>
      </c>
      <c r="F49" s="39">
        <v>0</v>
      </c>
      <c r="G49" s="39">
        <v>0</v>
      </c>
      <c r="H49" s="40">
        <f aca="true" t="shared" si="3" ref="H49:H58">SUM(D49:G49)</f>
        <v>2.5</v>
      </c>
    </row>
    <row r="50" spans="1:8" ht="14.25">
      <c r="A50" s="38" t="s">
        <v>180</v>
      </c>
      <c r="B50" s="39">
        <v>7</v>
      </c>
      <c r="C50" s="39">
        <v>8</v>
      </c>
      <c r="D50" s="39">
        <v>2.5</v>
      </c>
      <c r="E50" s="39">
        <v>1</v>
      </c>
      <c r="F50" s="39">
        <v>0</v>
      </c>
      <c r="G50" s="39">
        <v>0</v>
      </c>
      <c r="H50" s="40">
        <f t="shared" si="3"/>
        <v>3.5</v>
      </c>
    </row>
    <row r="51" spans="1:8" ht="14.25">
      <c r="A51" s="38" t="s">
        <v>181</v>
      </c>
      <c r="B51" s="39">
        <v>7</v>
      </c>
      <c r="C51" s="39">
        <v>10</v>
      </c>
      <c r="D51" s="39">
        <v>1</v>
      </c>
      <c r="E51" s="39">
        <v>1.5</v>
      </c>
      <c r="F51" s="39">
        <v>2</v>
      </c>
      <c r="G51" s="39">
        <v>0</v>
      </c>
      <c r="H51" s="40">
        <f t="shared" si="3"/>
        <v>4.5</v>
      </c>
    </row>
    <row r="52" spans="1:8" ht="14.25">
      <c r="A52" s="38" t="s">
        <v>689</v>
      </c>
      <c r="B52" s="39">
        <v>7</v>
      </c>
      <c r="C52" s="39">
        <v>8</v>
      </c>
      <c r="D52" s="39">
        <v>1</v>
      </c>
      <c r="E52" s="39">
        <v>1</v>
      </c>
      <c r="F52" s="39">
        <v>0</v>
      </c>
      <c r="G52" s="39">
        <v>1</v>
      </c>
      <c r="H52" s="40">
        <f t="shared" si="3"/>
        <v>3</v>
      </c>
    </row>
    <row r="53" spans="1:8" ht="14.25">
      <c r="A53" s="38" t="s">
        <v>690</v>
      </c>
      <c r="B53" s="39">
        <v>7</v>
      </c>
      <c r="C53" s="39">
        <v>4</v>
      </c>
      <c r="D53" s="39">
        <v>1</v>
      </c>
      <c r="E53" s="39">
        <v>1</v>
      </c>
      <c r="F53" s="39">
        <v>0</v>
      </c>
      <c r="G53" s="39">
        <v>0</v>
      </c>
      <c r="H53" s="40">
        <f t="shared" si="3"/>
        <v>2</v>
      </c>
    </row>
    <row r="54" spans="1:8" ht="14.25">
      <c r="A54" s="38" t="s">
        <v>712</v>
      </c>
      <c r="B54" s="39">
        <v>7</v>
      </c>
      <c r="C54" s="41">
        <v>31</v>
      </c>
      <c r="D54" s="41">
        <v>3</v>
      </c>
      <c r="E54" s="41">
        <v>4</v>
      </c>
      <c r="F54" s="41">
        <v>4</v>
      </c>
      <c r="G54" s="41">
        <v>2</v>
      </c>
      <c r="H54" s="42">
        <v>13</v>
      </c>
    </row>
    <row r="55" spans="1:8" ht="14.25">
      <c r="A55" s="38" t="s">
        <v>182</v>
      </c>
      <c r="B55" s="39">
        <v>7</v>
      </c>
      <c r="C55" s="39">
        <v>7</v>
      </c>
      <c r="D55" s="39">
        <v>2.5</v>
      </c>
      <c r="E55" s="39">
        <v>0</v>
      </c>
      <c r="F55" s="39">
        <v>0</v>
      </c>
      <c r="G55" s="39">
        <v>0</v>
      </c>
      <c r="H55" s="40">
        <f t="shared" si="3"/>
        <v>2.5</v>
      </c>
    </row>
    <row r="56" spans="1:8" ht="14.25">
      <c r="A56" s="38" t="s">
        <v>692</v>
      </c>
      <c r="B56" s="39">
        <v>8</v>
      </c>
      <c r="C56" s="39">
        <v>2</v>
      </c>
      <c r="D56" s="39">
        <v>1</v>
      </c>
      <c r="E56" s="39">
        <v>0</v>
      </c>
      <c r="F56" s="39">
        <v>0</v>
      </c>
      <c r="G56" s="39">
        <v>0</v>
      </c>
      <c r="H56" s="40">
        <f t="shared" si="3"/>
        <v>1</v>
      </c>
    </row>
    <row r="57" spans="1:8" ht="14.25">
      <c r="A57" s="38" t="s">
        <v>693</v>
      </c>
      <c r="B57" s="39">
        <v>8</v>
      </c>
      <c r="C57" s="39">
        <v>3</v>
      </c>
      <c r="D57" s="39">
        <v>0</v>
      </c>
      <c r="E57" s="39">
        <v>1</v>
      </c>
      <c r="F57" s="39">
        <v>1</v>
      </c>
      <c r="G57" s="39">
        <v>0</v>
      </c>
      <c r="H57" s="40">
        <f t="shared" si="3"/>
        <v>2</v>
      </c>
    </row>
    <row r="58" spans="1:8" ht="14.25">
      <c r="A58" s="38" t="s">
        <v>183</v>
      </c>
      <c r="B58" s="39">
        <v>8</v>
      </c>
      <c r="C58" s="39">
        <v>45</v>
      </c>
      <c r="D58" s="39">
        <v>4</v>
      </c>
      <c r="E58" s="39">
        <v>6</v>
      </c>
      <c r="F58" s="39">
        <v>6</v>
      </c>
      <c r="G58" s="39">
        <v>4</v>
      </c>
      <c r="H58" s="40">
        <f t="shared" si="3"/>
        <v>20</v>
      </c>
    </row>
    <row r="59" spans="1:8" ht="14.25">
      <c r="A59" s="38" t="s">
        <v>658</v>
      </c>
      <c r="B59" s="39">
        <v>8</v>
      </c>
      <c r="C59" s="39">
        <v>1</v>
      </c>
      <c r="D59" s="39">
        <v>0.5</v>
      </c>
      <c r="E59" s="39">
        <v>0</v>
      </c>
      <c r="F59" s="39">
        <v>0</v>
      </c>
      <c r="G59" s="39">
        <v>0</v>
      </c>
      <c r="H59" s="40">
        <f>SUM(D59:G59)</f>
        <v>0.5</v>
      </c>
    </row>
    <row r="60" spans="1:8" ht="14.25">
      <c r="A60" s="38" t="s">
        <v>659</v>
      </c>
      <c r="B60" s="39">
        <v>8</v>
      </c>
      <c r="C60" s="41">
        <v>6</v>
      </c>
      <c r="D60" s="41">
        <v>2</v>
      </c>
      <c r="E60" s="41">
        <v>1</v>
      </c>
      <c r="F60" s="41">
        <v>0</v>
      </c>
      <c r="G60" s="41">
        <v>0</v>
      </c>
      <c r="H60" s="42">
        <f>SUM(D60:G60)</f>
        <v>3</v>
      </c>
    </row>
    <row r="61" spans="1:8" ht="14.25">
      <c r="A61" s="38" t="s">
        <v>660</v>
      </c>
      <c r="B61" s="39">
        <v>8</v>
      </c>
      <c r="C61" s="39">
        <v>2</v>
      </c>
      <c r="D61" s="39">
        <v>0</v>
      </c>
      <c r="E61" s="39">
        <v>1</v>
      </c>
      <c r="F61" s="39">
        <v>0</v>
      </c>
      <c r="G61" s="39">
        <v>0</v>
      </c>
      <c r="H61" s="40">
        <f aca="true" t="shared" si="4" ref="H61:H73">SUM(D61:G61)</f>
        <v>1</v>
      </c>
    </row>
    <row r="62" spans="1:8" ht="14.25">
      <c r="A62" s="38" t="s">
        <v>694</v>
      </c>
      <c r="B62" s="39">
        <v>8</v>
      </c>
      <c r="C62" s="39">
        <v>1</v>
      </c>
      <c r="D62" s="39">
        <v>0.5</v>
      </c>
      <c r="E62" s="39">
        <v>0</v>
      </c>
      <c r="F62" s="39">
        <v>0</v>
      </c>
      <c r="G62" s="39">
        <v>0</v>
      </c>
      <c r="H62" s="40">
        <f t="shared" si="4"/>
        <v>0.5</v>
      </c>
    </row>
    <row r="63" spans="1:8" ht="14.25">
      <c r="A63" s="38" t="s">
        <v>184</v>
      </c>
      <c r="B63" s="39">
        <v>8</v>
      </c>
      <c r="C63" s="39">
        <v>13</v>
      </c>
      <c r="D63" s="39">
        <v>1</v>
      </c>
      <c r="E63" s="39">
        <v>1</v>
      </c>
      <c r="F63" s="39">
        <v>0.5</v>
      </c>
      <c r="G63" s="39">
        <v>3</v>
      </c>
      <c r="H63" s="40">
        <f t="shared" si="4"/>
        <v>5.5</v>
      </c>
    </row>
    <row r="64" spans="1:8" ht="14.25">
      <c r="A64" s="38" t="s">
        <v>185</v>
      </c>
      <c r="B64" s="39">
        <v>9</v>
      </c>
      <c r="C64" s="39">
        <v>7</v>
      </c>
      <c r="D64" s="39">
        <v>1</v>
      </c>
      <c r="E64" s="39">
        <v>1</v>
      </c>
      <c r="F64" s="39">
        <v>1</v>
      </c>
      <c r="G64" s="39">
        <v>0</v>
      </c>
      <c r="H64" s="40">
        <f t="shared" si="4"/>
        <v>3</v>
      </c>
    </row>
    <row r="65" spans="1:8" ht="14.25">
      <c r="A65" s="38" t="s">
        <v>186</v>
      </c>
      <c r="B65" s="39">
        <v>9</v>
      </c>
      <c r="C65" s="39">
        <v>12</v>
      </c>
      <c r="D65" s="39">
        <v>1</v>
      </c>
      <c r="E65" s="39">
        <v>2</v>
      </c>
      <c r="F65" s="39">
        <v>2</v>
      </c>
      <c r="G65" s="39">
        <v>0</v>
      </c>
      <c r="H65" s="40">
        <f t="shared" si="4"/>
        <v>5</v>
      </c>
    </row>
    <row r="66" spans="1:8" ht="14.25">
      <c r="A66" s="38" t="s">
        <v>187</v>
      </c>
      <c r="B66" s="39">
        <v>9</v>
      </c>
      <c r="C66" s="39">
        <v>3</v>
      </c>
      <c r="D66" s="39">
        <v>0</v>
      </c>
      <c r="E66" s="39">
        <v>0</v>
      </c>
      <c r="F66" s="39">
        <v>0</v>
      </c>
      <c r="G66" s="39">
        <v>1.5</v>
      </c>
      <c r="H66" s="40">
        <f>SUM(D66:G66)</f>
        <v>1.5</v>
      </c>
    </row>
    <row r="67" spans="1:8" ht="14.25">
      <c r="A67" s="38" t="s">
        <v>188</v>
      </c>
      <c r="B67" s="39">
        <v>10</v>
      </c>
      <c r="C67" s="39">
        <v>15</v>
      </c>
      <c r="D67" s="39">
        <v>3</v>
      </c>
      <c r="E67" s="39">
        <v>0.5</v>
      </c>
      <c r="F67" s="39">
        <v>1</v>
      </c>
      <c r="G67" s="39">
        <v>2</v>
      </c>
      <c r="H67" s="40">
        <f t="shared" si="4"/>
        <v>6.5</v>
      </c>
    </row>
    <row r="68" spans="1:8" ht="14.25">
      <c r="A68" s="38" t="s">
        <v>650</v>
      </c>
      <c r="B68" s="39">
        <v>10</v>
      </c>
      <c r="C68" s="39">
        <v>2</v>
      </c>
      <c r="D68" s="39">
        <v>1</v>
      </c>
      <c r="E68" s="39">
        <v>0</v>
      </c>
      <c r="F68" s="39">
        <v>0</v>
      </c>
      <c r="G68" s="39">
        <v>0</v>
      </c>
      <c r="H68" s="40">
        <f t="shared" si="4"/>
        <v>1</v>
      </c>
    </row>
    <row r="69" spans="1:8" ht="14.25">
      <c r="A69" s="38" t="s">
        <v>651</v>
      </c>
      <c r="B69" s="39">
        <v>10</v>
      </c>
      <c r="C69" s="39">
        <v>16</v>
      </c>
      <c r="D69" s="39">
        <v>2</v>
      </c>
      <c r="E69" s="39">
        <v>2</v>
      </c>
      <c r="F69" s="39">
        <v>1</v>
      </c>
      <c r="G69" s="39">
        <v>2</v>
      </c>
      <c r="H69" s="40">
        <f t="shared" si="4"/>
        <v>7</v>
      </c>
    </row>
    <row r="70" spans="1:8" ht="14.25">
      <c r="A70" s="38" t="s">
        <v>695</v>
      </c>
      <c r="B70" s="39">
        <v>10</v>
      </c>
      <c r="C70" s="39">
        <v>5</v>
      </c>
      <c r="D70" s="39">
        <v>0.5</v>
      </c>
      <c r="E70" s="39">
        <v>1</v>
      </c>
      <c r="F70" s="39">
        <v>0.5</v>
      </c>
      <c r="G70" s="39">
        <v>0</v>
      </c>
      <c r="H70" s="40">
        <f t="shared" si="4"/>
        <v>2</v>
      </c>
    </row>
    <row r="71" spans="1:8" ht="14.25">
      <c r="A71" s="38" t="s">
        <v>696</v>
      </c>
      <c r="B71" s="39">
        <v>10</v>
      </c>
      <c r="C71" s="39">
        <v>69</v>
      </c>
      <c r="D71" s="39">
        <v>8</v>
      </c>
      <c r="E71" s="39">
        <v>12</v>
      </c>
      <c r="F71" s="39">
        <v>9</v>
      </c>
      <c r="G71" s="39">
        <v>1</v>
      </c>
      <c r="H71" s="40">
        <f t="shared" si="4"/>
        <v>30</v>
      </c>
    </row>
    <row r="72" spans="1:8" ht="14.25">
      <c r="A72" s="38" t="s">
        <v>697</v>
      </c>
      <c r="B72" s="39">
        <v>10</v>
      </c>
      <c r="C72" s="39">
        <v>1</v>
      </c>
      <c r="D72" s="39">
        <v>0</v>
      </c>
      <c r="E72" s="39">
        <v>0.5</v>
      </c>
      <c r="F72" s="39">
        <v>0</v>
      </c>
      <c r="G72" s="39">
        <v>0</v>
      </c>
      <c r="H72" s="40">
        <f t="shared" si="4"/>
        <v>0.5</v>
      </c>
    </row>
    <row r="73" spans="1:8" ht="14.25">
      <c r="A73" s="38" t="s">
        <v>698</v>
      </c>
      <c r="B73" s="39">
        <v>10</v>
      </c>
      <c r="C73" s="39">
        <v>3</v>
      </c>
      <c r="D73" s="39">
        <v>0</v>
      </c>
      <c r="E73" s="39">
        <v>1.5</v>
      </c>
      <c r="F73" s="39">
        <v>0</v>
      </c>
      <c r="G73" s="39">
        <v>0</v>
      </c>
      <c r="H73" s="40">
        <f t="shared" si="4"/>
        <v>1.5</v>
      </c>
    </row>
    <row r="74" spans="1:8" ht="14.25">
      <c r="A74" s="38" t="s">
        <v>189</v>
      </c>
      <c r="B74" s="39">
        <v>10</v>
      </c>
      <c r="C74" s="39">
        <v>2</v>
      </c>
      <c r="D74" s="39">
        <v>0</v>
      </c>
      <c r="E74" s="39">
        <v>1</v>
      </c>
      <c r="F74" s="39">
        <v>0</v>
      </c>
      <c r="G74" s="39">
        <v>0</v>
      </c>
      <c r="H74" s="40">
        <f aca="true" t="shared" si="5" ref="H74:H84">SUM(D74:G74)</f>
        <v>1</v>
      </c>
    </row>
    <row r="75" spans="1:8" ht="14.25">
      <c r="A75" s="38" t="s">
        <v>190</v>
      </c>
      <c r="B75" s="39">
        <v>10</v>
      </c>
      <c r="C75" s="39">
        <v>3</v>
      </c>
      <c r="D75" s="39">
        <v>1.5</v>
      </c>
      <c r="E75" s="39">
        <v>0</v>
      </c>
      <c r="F75" s="39">
        <v>0</v>
      </c>
      <c r="G75" s="39">
        <v>0</v>
      </c>
      <c r="H75" s="40">
        <f t="shared" si="5"/>
        <v>1.5</v>
      </c>
    </row>
    <row r="76" spans="1:8" ht="14.25">
      <c r="A76" s="38" t="s">
        <v>191</v>
      </c>
      <c r="B76" s="39">
        <v>10</v>
      </c>
      <c r="C76" s="39">
        <v>10</v>
      </c>
      <c r="D76" s="39">
        <v>4.5</v>
      </c>
      <c r="E76" s="39">
        <v>0</v>
      </c>
      <c r="F76" s="39">
        <v>0</v>
      </c>
      <c r="G76" s="39">
        <v>0</v>
      </c>
      <c r="H76" s="40">
        <f t="shared" si="5"/>
        <v>4.5</v>
      </c>
    </row>
    <row r="77" spans="1:8" ht="14.25">
      <c r="A77" s="38" t="s">
        <v>699</v>
      </c>
      <c r="B77" s="39">
        <v>11</v>
      </c>
      <c r="C77" s="39">
        <v>4</v>
      </c>
      <c r="D77" s="39">
        <v>0</v>
      </c>
      <c r="E77" s="39">
        <v>1.5</v>
      </c>
      <c r="F77" s="39">
        <v>0</v>
      </c>
      <c r="G77" s="39">
        <v>0</v>
      </c>
      <c r="H77" s="40">
        <f t="shared" si="5"/>
        <v>1.5</v>
      </c>
    </row>
    <row r="78" spans="1:8" ht="14.25">
      <c r="A78" s="38" t="s">
        <v>701</v>
      </c>
      <c r="B78" s="39">
        <v>11</v>
      </c>
      <c r="C78" s="39">
        <v>1</v>
      </c>
      <c r="D78" s="39">
        <v>0</v>
      </c>
      <c r="E78" s="39">
        <v>0.5</v>
      </c>
      <c r="F78" s="39">
        <v>0</v>
      </c>
      <c r="G78" s="39">
        <v>0</v>
      </c>
      <c r="H78" s="40">
        <f t="shared" si="5"/>
        <v>0.5</v>
      </c>
    </row>
    <row r="79" spans="1:8" ht="14.25">
      <c r="A79" s="38" t="s">
        <v>700</v>
      </c>
      <c r="B79" s="39">
        <v>11</v>
      </c>
      <c r="C79" s="39">
        <v>16</v>
      </c>
      <c r="D79" s="39">
        <v>0</v>
      </c>
      <c r="E79" s="39">
        <v>5.5</v>
      </c>
      <c r="F79" s="39">
        <v>0</v>
      </c>
      <c r="G79" s="39">
        <v>1</v>
      </c>
      <c r="H79" s="40">
        <f t="shared" si="5"/>
        <v>6.5</v>
      </c>
    </row>
    <row r="80" spans="1:8" ht="14.25">
      <c r="A80" s="38" t="s">
        <v>192</v>
      </c>
      <c r="B80" s="39">
        <v>11</v>
      </c>
      <c r="C80" s="39">
        <v>13</v>
      </c>
      <c r="D80" s="39">
        <v>1.5</v>
      </c>
      <c r="E80" s="39">
        <v>1.5</v>
      </c>
      <c r="F80" s="39">
        <v>0</v>
      </c>
      <c r="G80" s="39">
        <v>2.5</v>
      </c>
      <c r="H80" s="40">
        <f t="shared" si="5"/>
        <v>5.5</v>
      </c>
    </row>
    <row r="81" spans="1:8" ht="14.25">
      <c r="A81" s="38" t="s">
        <v>657</v>
      </c>
      <c r="B81" s="39">
        <v>12</v>
      </c>
      <c r="C81" s="39">
        <v>14</v>
      </c>
      <c r="D81" s="39">
        <v>1</v>
      </c>
      <c r="E81" s="39">
        <v>4</v>
      </c>
      <c r="F81" s="39">
        <v>1</v>
      </c>
      <c r="G81" s="39">
        <v>0</v>
      </c>
      <c r="H81" s="40">
        <f>SUM(D81:G81)</f>
        <v>6</v>
      </c>
    </row>
    <row r="82" spans="1:8" ht="14.25">
      <c r="A82" s="38" t="s">
        <v>702</v>
      </c>
      <c r="B82" s="39">
        <v>12</v>
      </c>
      <c r="C82" s="39">
        <v>2</v>
      </c>
      <c r="D82" s="39">
        <v>0.5</v>
      </c>
      <c r="E82" s="39">
        <v>0.5</v>
      </c>
      <c r="F82" s="39">
        <v>0</v>
      </c>
      <c r="G82" s="39">
        <v>0</v>
      </c>
      <c r="H82" s="40">
        <f t="shared" si="5"/>
        <v>1</v>
      </c>
    </row>
    <row r="83" spans="1:8" ht="14.25">
      <c r="A83" s="38" t="s">
        <v>193</v>
      </c>
      <c r="B83" s="39">
        <v>12</v>
      </c>
      <c r="C83" s="39">
        <v>2</v>
      </c>
      <c r="D83" s="39">
        <v>0</v>
      </c>
      <c r="E83" s="39">
        <v>0</v>
      </c>
      <c r="F83" s="39">
        <v>1</v>
      </c>
      <c r="G83" s="39">
        <v>0</v>
      </c>
      <c r="H83" s="40">
        <f t="shared" si="5"/>
        <v>1</v>
      </c>
    </row>
    <row r="84" spans="1:8" ht="15" thickBot="1">
      <c r="A84" s="43" t="s">
        <v>703</v>
      </c>
      <c r="B84" s="44">
        <v>12</v>
      </c>
      <c r="C84" s="44">
        <v>1</v>
      </c>
      <c r="D84" s="44">
        <v>0</v>
      </c>
      <c r="E84" s="44">
        <v>0.5</v>
      </c>
      <c r="F84" s="44">
        <v>0</v>
      </c>
      <c r="G84" s="44">
        <v>0</v>
      </c>
      <c r="H84" s="45">
        <f t="shared" si="5"/>
        <v>0.5</v>
      </c>
    </row>
    <row r="85" spans="1:8" ht="15" thickBot="1">
      <c r="A85" s="43" t="s">
        <v>704</v>
      </c>
      <c r="B85" s="46">
        <v>12</v>
      </c>
      <c r="C85" s="46">
        <v>6</v>
      </c>
      <c r="D85" s="46">
        <v>0</v>
      </c>
      <c r="E85" s="46">
        <v>1</v>
      </c>
      <c r="F85" s="46">
        <v>0</v>
      </c>
      <c r="G85" s="46">
        <v>1.5</v>
      </c>
      <c r="H85" s="47">
        <f>SUM(D85:G85)</f>
        <v>2.5</v>
      </c>
    </row>
    <row r="86" spans="1:8" ht="14.25">
      <c r="A86" s="48"/>
      <c r="B86" s="48"/>
      <c r="C86" s="48"/>
      <c r="D86" s="49" t="s">
        <v>157</v>
      </c>
      <c r="E86" s="49" t="s">
        <v>158</v>
      </c>
      <c r="F86" s="49" t="s">
        <v>159</v>
      </c>
      <c r="G86" s="49" t="s">
        <v>160</v>
      </c>
      <c r="H86" s="48"/>
    </row>
    <row r="87" spans="1:8" ht="14.25">
      <c r="A87" s="49" t="s">
        <v>206</v>
      </c>
      <c r="B87" s="48"/>
      <c r="C87" s="48">
        <f aca="true" t="shared" si="6" ref="C87:H87">SUM(C2:C66)</f>
        <v>673</v>
      </c>
      <c r="D87" s="48">
        <f t="shared" si="6"/>
        <v>79.5</v>
      </c>
      <c r="E87" s="48">
        <f t="shared" si="6"/>
        <v>75</v>
      </c>
      <c r="F87" s="48">
        <f t="shared" si="6"/>
        <v>88</v>
      </c>
      <c r="G87" s="48">
        <f t="shared" si="6"/>
        <v>43.5</v>
      </c>
      <c r="H87" s="48">
        <f t="shared" si="6"/>
        <v>286</v>
      </c>
    </row>
    <row r="88" spans="1:8" ht="14.25">
      <c r="A88" s="49" t="s">
        <v>207</v>
      </c>
      <c r="B88" s="48"/>
      <c r="C88" s="48">
        <f aca="true" t="shared" si="7" ref="C88:H88">SUM(C67:C85)</f>
        <v>185</v>
      </c>
      <c r="D88" s="48">
        <f t="shared" si="7"/>
        <v>23.5</v>
      </c>
      <c r="E88" s="48">
        <f t="shared" si="7"/>
        <v>33.5</v>
      </c>
      <c r="F88" s="48">
        <f t="shared" si="7"/>
        <v>13.5</v>
      </c>
      <c r="G88" s="48">
        <f t="shared" si="7"/>
        <v>10</v>
      </c>
      <c r="H88" s="48">
        <f t="shared" si="7"/>
        <v>80.5</v>
      </c>
    </row>
    <row r="89" spans="1:9" ht="14.25">
      <c r="A89" s="49" t="s">
        <v>205</v>
      </c>
      <c r="B89" s="48"/>
      <c r="C89" s="48">
        <f aca="true" t="shared" si="8" ref="C89:H89">SUM(C2:C85)</f>
        <v>858</v>
      </c>
      <c r="D89" s="48">
        <f t="shared" si="8"/>
        <v>103</v>
      </c>
      <c r="E89" s="48">
        <f t="shared" si="8"/>
        <v>108.5</v>
      </c>
      <c r="F89" s="48">
        <f t="shared" si="8"/>
        <v>101.5</v>
      </c>
      <c r="G89" s="48">
        <f t="shared" si="8"/>
        <v>53.5</v>
      </c>
      <c r="H89" s="48">
        <f t="shared" si="8"/>
        <v>366.5</v>
      </c>
      <c r="I89" s="4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9"/>
  <sheetViews>
    <sheetView workbookViewId="0" topLeftCell="B67">
      <selection activeCell="B67" sqref="A1:IV16384"/>
    </sheetView>
  </sheetViews>
  <sheetFormatPr defaultColWidth="9.140625" defaultRowHeight="12.75"/>
  <cols>
    <col min="1" max="1" width="9.140625" style="37" hidden="1" customWidth="1"/>
    <col min="2" max="2" width="9.140625" style="37" customWidth="1"/>
    <col min="3" max="4" width="9.140625" style="37" hidden="1" customWidth="1"/>
    <col min="5" max="5" width="34.140625" style="37" bestFit="1" customWidth="1"/>
    <col min="6" max="6" width="9.140625" style="37" hidden="1" customWidth="1"/>
    <col min="7" max="7" width="28.00390625" style="37" bestFit="1" customWidth="1"/>
    <col min="8" max="9" width="9.140625" style="37" hidden="1" customWidth="1"/>
    <col min="10" max="10" width="37.00390625" style="37" bestFit="1" customWidth="1"/>
    <col min="11" max="11" width="9.140625" style="37" hidden="1" customWidth="1"/>
    <col min="12" max="12" width="9.140625" style="37" customWidth="1"/>
    <col min="13" max="26" width="9.140625" style="37" hidden="1" customWidth="1"/>
    <col min="27" max="27" width="9.140625" style="37" customWidth="1"/>
    <col min="28" max="28" width="0" style="37" hidden="1" customWidth="1"/>
    <col min="29" max="16384" width="9.140625" style="37" customWidth="1"/>
  </cols>
  <sheetData>
    <row r="1" spans="1:30" ht="114">
      <c r="A1" s="50"/>
      <c r="B1" s="51" t="s">
        <v>203</v>
      </c>
      <c r="C1" s="52"/>
      <c r="D1" s="51" t="s">
        <v>208</v>
      </c>
      <c r="E1" s="51" t="s">
        <v>209</v>
      </c>
      <c r="F1" s="51" t="s">
        <v>625</v>
      </c>
      <c r="G1" s="51" t="s">
        <v>210</v>
      </c>
      <c r="H1" s="51" t="s">
        <v>626</v>
      </c>
      <c r="I1" s="51" t="s">
        <v>627</v>
      </c>
      <c r="J1" s="51" t="s">
        <v>460</v>
      </c>
      <c r="K1" s="51" t="s">
        <v>628</v>
      </c>
      <c r="L1" s="51" t="s">
        <v>629</v>
      </c>
      <c r="M1" s="51" t="s">
        <v>630</v>
      </c>
      <c r="N1" s="51" t="s">
        <v>631</v>
      </c>
      <c r="O1" s="51"/>
      <c r="P1" s="53" t="s">
        <v>632</v>
      </c>
      <c r="Q1" s="53"/>
      <c r="R1" s="53"/>
      <c r="S1" s="51" t="s">
        <v>633</v>
      </c>
      <c r="T1" s="51" t="s">
        <v>634</v>
      </c>
      <c r="U1" s="51" t="s">
        <v>635</v>
      </c>
      <c r="V1" s="51" t="s">
        <v>636</v>
      </c>
      <c r="W1" s="51" t="s">
        <v>620</v>
      </c>
      <c r="X1" s="54" t="s">
        <v>637</v>
      </c>
      <c r="Y1" s="54"/>
      <c r="Z1" s="54"/>
      <c r="AA1" s="51" t="s">
        <v>672</v>
      </c>
      <c r="AB1" s="55" t="s">
        <v>667</v>
      </c>
      <c r="AC1" s="56" t="s">
        <v>670</v>
      </c>
      <c r="AD1" s="57" t="s">
        <v>671</v>
      </c>
    </row>
    <row r="2" spans="1:30" ht="14.25">
      <c r="A2" s="58" t="s">
        <v>205</v>
      </c>
      <c r="B2" s="59" t="s">
        <v>206</v>
      </c>
      <c r="C2" s="59" t="s">
        <v>479</v>
      </c>
      <c r="D2" s="59" t="s">
        <v>503</v>
      </c>
      <c r="E2" s="59" t="s">
        <v>504</v>
      </c>
      <c r="F2" s="59" t="s">
        <v>505</v>
      </c>
      <c r="G2" s="59" t="s">
        <v>325</v>
      </c>
      <c r="H2" s="59" t="s">
        <v>326</v>
      </c>
      <c r="I2" s="59" t="s">
        <v>325</v>
      </c>
      <c r="J2" s="59" t="s">
        <v>327</v>
      </c>
      <c r="K2" s="59">
        <v>132</v>
      </c>
      <c r="L2" s="59">
        <v>6</v>
      </c>
      <c r="M2" s="59">
        <v>7</v>
      </c>
      <c r="N2" s="59">
        <v>0</v>
      </c>
      <c r="O2" s="59">
        <v>0</v>
      </c>
      <c r="P2" s="59">
        <v>6</v>
      </c>
      <c r="Q2" s="59">
        <v>0</v>
      </c>
      <c r="R2" s="59">
        <v>3</v>
      </c>
      <c r="S2" s="59">
        <v>0</v>
      </c>
      <c r="T2" s="59">
        <v>0</v>
      </c>
      <c r="U2" s="59">
        <v>0</v>
      </c>
      <c r="V2" s="59">
        <v>9</v>
      </c>
      <c r="W2" s="59">
        <v>45</v>
      </c>
      <c r="X2" s="59">
        <v>0</v>
      </c>
      <c r="Y2" s="59">
        <v>0</v>
      </c>
      <c r="Z2" s="59">
        <v>0</v>
      </c>
      <c r="AA2" s="59">
        <v>2</v>
      </c>
      <c r="AB2" s="60">
        <v>4</v>
      </c>
      <c r="AC2" s="39">
        <v>1</v>
      </c>
      <c r="AD2" s="40">
        <f aca="true" t="shared" si="0" ref="AD2:AD65">+AC2+AA2</f>
        <v>3</v>
      </c>
    </row>
    <row r="3" spans="1:30" ht="14.25">
      <c r="A3" s="58" t="s">
        <v>205</v>
      </c>
      <c r="B3" s="59" t="s">
        <v>206</v>
      </c>
      <c r="C3" s="59" t="s">
        <v>479</v>
      </c>
      <c r="D3" s="59" t="s">
        <v>584</v>
      </c>
      <c r="E3" s="59" t="s">
        <v>585</v>
      </c>
      <c r="F3" s="59" t="s">
        <v>586</v>
      </c>
      <c r="G3" s="59" t="s">
        <v>295</v>
      </c>
      <c r="H3" s="59" t="s">
        <v>296</v>
      </c>
      <c r="I3" s="59" t="s">
        <v>295</v>
      </c>
      <c r="J3" s="59" t="s">
        <v>297</v>
      </c>
      <c r="K3" s="59">
        <v>153</v>
      </c>
      <c r="L3" s="59">
        <v>8</v>
      </c>
      <c r="M3" s="59">
        <v>9</v>
      </c>
      <c r="N3" s="59">
        <v>0</v>
      </c>
      <c r="O3" s="59">
        <v>0</v>
      </c>
      <c r="P3" s="59">
        <v>13</v>
      </c>
      <c r="Q3" s="59">
        <v>5</v>
      </c>
      <c r="R3" s="59">
        <v>0</v>
      </c>
      <c r="S3" s="59">
        <v>0</v>
      </c>
      <c r="T3" s="59">
        <v>0</v>
      </c>
      <c r="U3" s="59">
        <v>0</v>
      </c>
      <c r="V3" s="59">
        <v>18</v>
      </c>
      <c r="W3" s="59">
        <v>9</v>
      </c>
      <c r="X3" s="59">
        <v>4</v>
      </c>
      <c r="Y3" s="59">
        <v>0</v>
      </c>
      <c r="Z3" s="59">
        <v>0</v>
      </c>
      <c r="AA3" s="59">
        <v>2</v>
      </c>
      <c r="AB3" s="60">
        <v>5</v>
      </c>
      <c r="AC3" s="39">
        <v>1.5</v>
      </c>
      <c r="AD3" s="40">
        <f t="shared" si="0"/>
        <v>3.5</v>
      </c>
    </row>
    <row r="4" spans="1:30" ht="14.25">
      <c r="A4" s="58" t="s">
        <v>205</v>
      </c>
      <c r="B4" s="59" t="s">
        <v>206</v>
      </c>
      <c r="C4" s="59" t="s">
        <v>479</v>
      </c>
      <c r="D4" s="59" t="s">
        <v>543</v>
      </c>
      <c r="E4" s="59" t="s">
        <v>377</v>
      </c>
      <c r="F4" s="59" t="s">
        <v>544</v>
      </c>
      <c r="G4" s="59" t="s">
        <v>244</v>
      </c>
      <c r="H4" s="59" t="s">
        <v>376</v>
      </c>
      <c r="I4" s="59" t="s">
        <v>244</v>
      </c>
      <c r="J4" s="59" t="s">
        <v>377</v>
      </c>
      <c r="K4" s="59">
        <v>456</v>
      </c>
      <c r="L4" s="59">
        <v>29</v>
      </c>
      <c r="M4" s="59">
        <v>21</v>
      </c>
      <c r="N4" s="59">
        <v>101</v>
      </c>
      <c r="O4" s="59">
        <v>5</v>
      </c>
      <c r="P4" s="59">
        <v>19</v>
      </c>
      <c r="Q4" s="59">
        <v>18</v>
      </c>
      <c r="R4" s="59">
        <v>0</v>
      </c>
      <c r="S4" s="59">
        <v>0</v>
      </c>
      <c r="T4" s="59">
        <v>0</v>
      </c>
      <c r="U4" s="59">
        <v>0</v>
      </c>
      <c r="V4" s="59">
        <v>37</v>
      </c>
      <c r="W4" s="59">
        <v>55</v>
      </c>
      <c r="X4" s="59">
        <v>4</v>
      </c>
      <c r="Y4" s="59">
        <v>0</v>
      </c>
      <c r="Z4" s="59">
        <v>0</v>
      </c>
      <c r="AA4" s="59">
        <v>4.5</v>
      </c>
      <c r="AB4" s="60">
        <v>13</v>
      </c>
      <c r="AC4" s="39">
        <v>8</v>
      </c>
      <c r="AD4" s="40">
        <f t="shared" si="0"/>
        <v>12.5</v>
      </c>
    </row>
    <row r="5" spans="1:30" ht="14.25">
      <c r="A5" s="58" t="s">
        <v>205</v>
      </c>
      <c r="B5" s="59" t="s">
        <v>206</v>
      </c>
      <c r="C5" s="59" t="s">
        <v>479</v>
      </c>
      <c r="D5" s="59" t="s">
        <v>513</v>
      </c>
      <c r="E5" s="59" t="s">
        <v>514</v>
      </c>
      <c r="F5" s="59" t="s">
        <v>515</v>
      </c>
      <c r="G5" s="59" t="s">
        <v>292</v>
      </c>
      <c r="H5" s="59" t="s">
        <v>293</v>
      </c>
      <c r="I5" s="59" t="s">
        <v>292</v>
      </c>
      <c r="J5" s="59" t="s">
        <v>294</v>
      </c>
      <c r="K5" s="59">
        <v>97</v>
      </c>
      <c r="L5" s="59">
        <v>4</v>
      </c>
      <c r="M5" s="59">
        <v>5</v>
      </c>
      <c r="N5" s="59">
        <v>97</v>
      </c>
      <c r="O5" s="59">
        <v>5</v>
      </c>
      <c r="P5" s="59">
        <v>0</v>
      </c>
      <c r="Q5" s="59">
        <v>6</v>
      </c>
      <c r="R5" s="59">
        <v>4</v>
      </c>
      <c r="S5" s="59">
        <v>0</v>
      </c>
      <c r="T5" s="59">
        <v>0</v>
      </c>
      <c r="U5" s="59">
        <v>0</v>
      </c>
      <c r="V5" s="59">
        <v>10</v>
      </c>
      <c r="W5" s="59">
        <v>32</v>
      </c>
      <c r="X5" s="59">
        <v>0</v>
      </c>
      <c r="Y5" s="59">
        <v>0</v>
      </c>
      <c r="Z5" s="59">
        <v>0</v>
      </c>
      <c r="AA5" s="59">
        <v>1</v>
      </c>
      <c r="AB5" s="60">
        <v>3</v>
      </c>
      <c r="AC5" s="39">
        <v>1</v>
      </c>
      <c r="AD5" s="40">
        <f t="shared" si="0"/>
        <v>2</v>
      </c>
    </row>
    <row r="6" spans="1:30" ht="14.25">
      <c r="A6" s="58" t="s">
        <v>205</v>
      </c>
      <c r="B6" s="59" t="s">
        <v>206</v>
      </c>
      <c r="C6" s="59" t="s">
        <v>479</v>
      </c>
      <c r="D6" s="59" t="s">
        <v>590</v>
      </c>
      <c r="E6" s="59" t="s">
        <v>591</v>
      </c>
      <c r="F6" s="59" t="s">
        <v>592</v>
      </c>
      <c r="G6" s="59" t="s">
        <v>323</v>
      </c>
      <c r="H6" s="59" t="s">
        <v>322</v>
      </c>
      <c r="I6" s="59" t="s">
        <v>323</v>
      </c>
      <c r="J6" s="59" t="s">
        <v>324</v>
      </c>
      <c r="K6" s="59">
        <v>158</v>
      </c>
      <c r="L6" s="59">
        <v>7</v>
      </c>
      <c r="M6" s="59">
        <v>7</v>
      </c>
      <c r="N6" s="59">
        <v>0</v>
      </c>
      <c r="O6" s="59">
        <v>0</v>
      </c>
      <c r="P6" s="59">
        <v>6</v>
      </c>
      <c r="Q6" s="59">
        <v>0</v>
      </c>
      <c r="R6" s="59">
        <v>5</v>
      </c>
      <c r="S6" s="59">
        <v>0</v>
      </c>
      <c r="T6" s="59">
        <v>0</v>
      </c>
      <c r="U6" s="59">
        <v>0</v>
      </c>
      <c r="V6" s="59">
        <v>11</v>
      </c>
      <c r="W6" s="59">
        <v>22</v>
      </c>
      <c r="X6" s="59">
        <v>0</v>
      </c>
      <c r="Y6" s="59">
        <v>0</v>
      </c>
      <c r="Z6" s="59">
        <v>0</v>
      </c>
      <c r="AA6" s="59">
        <v>2</v>
      </c>
      <c r="AB6" s="60">
        <v>5</v>
      </c>
      <c r="AC6" s="39">
        <v>1.5</v>
      </c>
      <c r="AD6" s="40">
        <f t="shared" si="0"/>
        <v>3.5</v>
      </c>
    </row>
    <row r="7" spans="1:30" ht="14.25">
      <c r="A7" s="58" t="s">
        <v>205</v>
      </c>
      <c r="B7" s="59" t="s">
        <v>206</v>
      </c>
      <c r="C7" s="59" t="s">
        <v>479</v>
      </c>
      <c r="D7" s="59" t="s">
        <v>6</v>
      </c>
      <c r="E7" s="59" t="s">
        <v>7</v>
      </c>
      <c r="F7" s="59" t="s">
        <v>8</v>
      </c>
      <c r="G7" s="59" t="s">
        <v>321</v>
      </c>
      <c r="H7" s="59" t="s">
        <v>322</v>
      </c>
      <c r="I7" s="59" t="s">
        <v>323</v>
      </c>
      <c r="J7" s="59" t="s">
        <v>324</v>
      </c>
      <c r="K7" s="59">
        <v>86</v>
      </c>
      <c r="L7" s="59">
        <v>2</v>
      </c>
      <c r="M7" s="59">
        <v>5</v>
      </c>
      <c r="N7" s="59">
        <v>16</v>
      </c>
      <c r="O7" s="59">
        <v>1</v>
      </c>
      <c r="P7" s="59">
        <v>3</v>
      </c>
      <c r="Q7" s="59">
        <v>1</v>
      </c>
      <c r="R7" s="59">
        <v>1</v>
      </c>
      <c r="S7" s="59">
        <v>0</v>
      </c>
      <c r="T7" s="59">
        <v>0</v>
      </c>
      <c r="U7" s="59">
        <v>0</v>
      </c>
      <c r="V7" s="59">
        <v>5</v>
      </c>
      <c r="W7" s="59">
        <v>38</v>
      </c>
      <c r="X7" s="59">
        <v>0</v>
      </c>
      <c r="Y7" s="59">
        <v>0</v>
      </c>
      <c r="Z7" s="59">
        <v>0</v>
      </c>
      <c r="AA7" s="59">
        <v>0.5</v>
      </c>
      <c r="AB7" s="60">
        <v>0</v>
      </c>
      <c r="AC7" s="39">
        <v>0.5</v>
      </c>
      <c r="AD7" s="40">
        <f t="shared" si="0"/>
        <v>1</v>
      </c>
    </row>
    <row r="8" spans="1:30" ht="14.25">
      <c r="A8" s="58" t="s">
        <v>205</v>
      </c>
      <c r="B8" s="59" t="s">
        <v>206</v>
      </c>
      <c r="C8" s="59" t="s">
        <v>479</v>
      </c>
      <c r="D8" s="59" t="s">
        <v>581</v>
      </c>
      <c r="E8" s="59" t="s">
        <v>582</v>
      </c>
      <c r="F8" s="59" t="s">
        <v>583</v>
      </c>
      <c r="G8" s="59" t="s">
        <v>347</v>
      </c>
      <c r="H8" s="59" t="s">
        <v>348</v>
      </c>
      <c r="I8" s="59" t="s">
        <v>347</v>
      </c>
      <c r="J8" s="59" t="s">
        <v>349</v>
      </c>
      <c r="K8" s="59">
        <v>123</v>
      </c>
      <c r="L8" s="59">
        <v>5</v>
      </c>
      <c r="M8" s="59">
        <v>8</v>
      </c>
      <c r="N8" s="59">
        <v>123</v>
      </c>
      <c r="O8" s="59">
        <v>8</v>
      </c>
      <c r="P8" s="59">
        <v>0</v>
      </c>
      <c r="Q8" s="59">
        <v>11</v>
      </c>
      <c r="R8" s="59">
        <v>7</v>
      </c>
      <c r="S8" s="59">
        <v>0</v>
      </c>
      <c r="T8" s="59">
        <v>0</v>
      </c>
      <c r="U8" s="59">
        <v>0</v>
      </c>
      <c r="V8" s="59">
        <v>18</v>
      </c>
      <c r="W8" s="59">
        <v>0</v>
      </c>
      <c r="X8" s="59">
        <v>0</v>
      </c>
      <c r="Y8" s="59">
        <v>0</v>
      </c>
      <c r="Z8" s="59">
        <v>0</v>
      </c>
      <c r="AA8" s="59">
        <v>1</v>
      </c>
      <c r="AB8" s="60"/>
      <c r="AC8" s="39">
        <v>1</v>
      </c>
      <c r="AD8" s="40">
        <f t="shared" si="0"/>
        <v>2</v>
      </c>
    </row>
    <row r="9" spans="1:30" ht="14.25">
      <c r="A9" s="58" t="s">
        <v>205</v>
      </c>
      <c r="B9" s="59" t="s">
        <v>206</v>
      </c>
      <c r="C9" s="59" t="s">
        <v>479</v>
      </c>
      <c r="D9" s="59" t="s">
        <v>556</v>
      </c>
      <c r="E9" s="59" t="s">
        <v>557</v>
      </c>
      <c r="F9" s="59" t="s">
        <v>350</v>
      </c>
      <c r="G9" s="59" t="s">
        <v>351</v>
      </c>
      <c r="H9" s="59" t="s">
        <v>348</v>
      </c>
      <c r="I9" s="59" t="s">
        <v>347</v>
      </c>
      <c r="J9" s="59" t="s">
        <v>349</v>
      </c>
      <c r="K9" s="59">
        <v>48</v>
      </c>
      <c r="L9" s="59">
        <v>2</v>
      </c>
      <c r="M9" s="59">
        <v>3</v>
      </c>
      <c r="N9" s="59">
        <v>48</v>
      </c>
      <c r="O9" s="59">
        <v>3</v>
      </c>
      <c r="P9" s="59">
        <v>0</v>
      </c>
      <c r="Q9" s="59">
        <v>3</v>
      </c>
      <c r="R9" s="59">
        <v>0</v>
      </c>
      <c r="S9" s="59">
        <v>0</v>
      </c>
      <c r="T9" s="59">
        <v>0</v>
      </c>
      <c r="U9" s="59">
        <v>0</v>
      </c>
      <c r="V9" s="59">
        <v>3</v>
      </c>
      <c r="W9" s="59">
        <v>28</v>
      </c>
      <c r="X9" s="59">
        <v>0</v>
      </c>
      <c r="Y9" s="59">
        <v>0</v>
      </c>
      <c r="Z9" s="59">
        <v>0</v>
      </c>
      <c r="AA9" s="59">
        <v>0.5</v>
      </c>
      <c r="AB9" s="60"/>
      <c r="AC9" s="39">
        <v>0.5</v>
      </c>
      <c r="AD9" s="40">
        <f t="shared" si="0"/>
        <v>1</v>
      </c>
    </row>
    <row r="10" spans="1:30" ht="14.25">
      <c r="A10" s="58" t="s">
        <v>205</v>
      </c>
      <c r="B10" s="59" t="s">
        <v>206</v>
      </c>
      <c r="C10" s="59" t="s">
        <v>479</v>
      </c>
      <c r="D10" s="59" t="s">
        <v>605</v>
      </c>
      <c r="E10" s="59" t="s">
        <v>606</v>
      </c>
      <c r="F10" s="59" t="s">
        <v>607</v>
      </c>
      <c r="G10" s="59" t="s">
        <v>336</v>
      </c>
      <c r="H10" s="59" t="s">
        <v>337</v>
      </c>
      <c r="I10" s="59" t="s">
        <v>336</v>
      </c>
      <c r="J10" s="59" t="s">
        <v>338</v>
      </c>
      <c r="K10" s="59">
        <v>203</v>
      </c>
      <c r="L10" s="59">
        <v>5</v>
      </c>
      <c r="M10" s="59">
        <v>10</v>
      </c>
      <c r="N10" s="59">
        <v>0</v>
      </c>
      <c r="O10" s="59">
        <v>0</v>
      </c>
      <c r="P10" s="59">
        <v>14</v>
      </c>
      <c r="Q10" s="59">
        <v>4</v>
      </c>
      <c r="R10" s="59">
        <v>0</v>
      </c>
      <c r="S10" s="59">
        <v>0</v>
      </c>
      <c r="T10" s="59">
        <v>0</v>
      </c>
      <c r="U10" s="59">
        <v>0</v>
      </c>
      <c r="V10" s="59">
        <v>18</v>
      </c>
      <c r="W10" s="59">
        <v>26</v>
      </c>
      <c r="X10" s="59">
        <v>4</v>
      </c>
      <c r="Y10" s="59">
        <v>0</v>
      </c>
      <c r="Z10" s="59">
        <v>0</v>
      </c>
      <c r="AA10" s="59">
        <v>1.5</v>
      </c>
      <c r="AB10" s="60">
        <v>4</v>
      </c>
      <c r="AC10" s="39">
        <v>1</v>
      </c>
      <c r="AD10" s="40">
        <f t="shared" si="0"/>
        <v>2.5</v>
      </c>
    </row>
    <row r="11" spans="1:30" ht="14.25">
      <c r="A11" s="58" t="s">
        <v>205</v>
      </c>
      <c r="B11" s="59" t="s">
        <v>206</v>
      </c>
      <c r="C11" s="59" t="s">
        <v>479</v>
      </c>
      <c r="D11" s="59" t="s">
        <v>545</v>
      </c>
      <c r="E11" s="59" t="s">
        <v>546</v>
      </c>
      <c r="F11" s="59" t="s">
        <v>547</v>
      </c>
      <c r="G11" s="59" t="s">
        <v>247</v>
      </c>
      <c r="H11" s="59" t="s">
        <v>369</v>
      </c>
      <c r="I11" s="59" t="s">
        <v>247</v>
      </c>
      <c r="J11" s="59" t="s">
        <v>370</v>
      </c>
      <c r="K11" s="59">
        <v>411</v>
      </c>
      <c r="L11" s="59">
        <v>13</v>
      </c>
      <c r="M11" s="59">
        <v>18</v>
      </c>
      <c r="N11" s="59">
        <v>0</v>
      </c>
      <c r="O11" s="59">
        <v>0</v>
      </c>
      <c r="P11" s="59">
        <v>28</v>
      </c>
      <c r="Q11" s="59">
        <v>1</v>
      </c>
      <c r="R11" s="59">
        <v>0</v>
      </c>
      <c r="S11" s="59">
        <v>0</v>
      </c>
      <c r="T11" s="59">
        <v>0</v>
      </c>
      <c r="U11" s="59">
        <v>0</v>
      </c>
      <c r="V11" s="59">
        <v>29</v>
      </c>
      <c r="W11" s="59">
        <v>0</v>
      </c>
      <c r="X11" s="59">
        <v>0</v>
      </c>
      <c r="Y11" s="59">
        <v>0</v>
      </c>
      <c r="Z11" s="59">
        <v>0</v>
      </c>
      <c r="AA11" s="59">
        <v>3</v>
      </c>
      <c r="AB11" s="60"/>
      <c r="AC11" s="39">
        <v>2.5</v>
      </c>
      <c r="AD11" s="40">
        <f t="shared" si="0"/>
        <v>5.5</v>
      </c>
    </row>
    <row r="12" spans="1:30" ht="14.25">
      <c r="A12" s="58" t="s">
        <v>205</v>
      </c>
      <c r="B12" s="59" t="s">
        <v>206</v>
      </c>
      <c r="C12" s="59" t="s">
        <v>479</v>
      </c>
      <c r="D12" s="59" t="s">
        <v>0</v>
      </c>
      <c r="E12" s="59" t="s">
        <v>1</v>
      </c>
      <c r="F12" s="59" t="s">
        <v>2</v>
      </c>
      <c r="G12" s="59" t="s">
        <v>341</v>
      </c>
      <c r="H12" s="59" t="s">
        <v>342</v>
      </c>
      <c r="I12" s="59" t="s">
        <v>341</v>
      </c>
      <c r="J12" s="59" t="s">
        <v>343</v>
      </c>
      <c r="K12" s="59">
        <v>157</v>
      </c>
      <c r="L12" s="59">
        <v>2</v>
      </c>
      <c r="M12" s="59">
        <v>8</v>
      </c>
      <c r="N12" s="59">
        <v>0</v>
      </c>
      <c r="O12" s="59">
        <v>0</v>
      </c>
      <c r="P12" s="59">
        <v>7</v>
      </c>
      <c r="Q12" s="59">
        <v>0</v>
      </c>
      <c r="R12" s="59">
        <v>5</v>
      </c>
      <c r="S12" s="59">
        <v>0</v>
      </c>
      <c r="T12" s="59">
        <v>0</v>
      </c>
      <c r="U12" s="59">
        <v>0</v>
      </c>
      <c r="V12" s="59">
        <v>12</v>
      </c>
      <c r="W12" s="59">
        <v>23</v>
      </c>
      <c r="X12" s="59">
        <v>0</v>
      </c>
      <c r="Y12" s="59">
        <v>0</v>
      </c>
      <c r="Z12" s="59">
        <v>0</v>
      </c>
      <c r="AA12" s="59">
        <v>1</v>
      </c>
      <c r="AB12" s="60">
        <v>1</v>
      </c>
      <c r="AC12" s="39">
        <v>0</v>
      </c>
      <c r="AD12" s="40">
        <f t="shared" si="0"/>
        <v>1</v>
      </c>
    </row>
    <row r="13" spans="1:30" ht="14.25">
      <c r="A13" s="58" t="s">
        <v>205</v>
      </c>
      <c r="B13" s="59" t="s">
        <v>206</v>
      </c>
      <c r="C13" s="59" t="s">
        <v>479</v>
      </c>
      <c r="D13" s="59" t="s">
        <v>553</v>
      </c>
      <c r="E13" s="59" t="s">
        <v>554</v>
      </c>
      <c r="F13" s="59" t="s">
        <v>555</v>
      </c>
      <c r="G13" s="59" t="s">
        <v>247</v>
      </c>
      <c r="H13" s="59" t="s">
        <v>355</v>
      </c>
      <c r="I13" s="59" t="s">
        <v>247</v>
      </c>
      <c r="J13" s="59" t="s">
        <v>356</v>
      </c>
      <c r="K13" s="59">
        <v>146</v>
      </c>
      <c r="L13" s="59">
        <v>5</v>
      </c>
      <c r="M13" s="59">
        <v>6</v>
      </c>
      <c r="N13" s="59">
        <v>44</v>
      </c>
      <c r="O13" s="59">
        <v>2</v>
      </c>
      <c r="P13" s="59">
        <v>3</v>
      </c>
      <c r="Q13" s="59">
        <v>3</v>
      </c>
      <c r="R13" s="59">
        <v>5</v>
      </c>
      <c r="S13" s="59">
        <v>0</v>
      </c>
      <c r="T13" s="59">
        <v>0</v>
      </c>
      <c r="U13" s="59">
        <v>0</v>
      </c>
      <c r="V13" s="59">
        <v>11</v>
      </c>
      <c r="W13" s="59">
        <v>18</v>
      </c>
      <c r="X13" s="59">
        <v>0</v>
      </c>
      <c r="Y13" s="59">
        <v>0</v>
      </c>
      <c r="Z13" s="59">
        <v>0</v>
      </c>
      <c r="AA13" s="59">
        <v>1.5</v>
      </c>
      <c r="AB13" s="60">
        <v>3</v>
      </c>
      <c r="AC13" s="39">
        <v>1</v>
      </c>
      <c r="AD13" s="40">
        <f t="shared" si="0"/>
        <v>2.5</v>
      </c>
    </row>
    <row r="14" spans="1:30" ht="14.25">
      <c r="A14" s="58" t="s">
        <v>205</v>
      </c>
      <c r="B14" s="59" t="s">
        <v>206</v>
      </c>
      <c r="C14" s="59" t="s">
        <v>479</v>
      </c>
      <c r="D14" s="59" t="s">
        <v>550</v>
      </c>
      <c r="E14" s="59" t="s">
        <v>551</v>
      </c>
      <c r="F14" s="59" t="s">
        <v>552</v>
      </c>
      <c r="G14" s="59" t="s">
        <v>247</v>
      </c>
      <c r="H14" s="59" t="s">
        <v>371</v>
      </c>
      <c r="I14" s="59" t="s">
        <v>247</v>
      </c>
      <c r="J14" s="59" t="s">
        <v>372</v>
      </c>
      <c r="K14" s="59">
        <v>243</v>
      </c>
      <c r="L14" s="59">
        <v>15</v>
      </c>
      <c r="M14" s="59">
        <v>11</v>
      </c>
      <c r="N14" s="59">
        <v>55</v>
      </c>
      <c r="O14" s="59">
        <v>3</v>
      </c>
      <c r="P14" s="59">
        <v>5</v>
      </c>
      <c r="Q14" s="59">
        <v>10</v>
      </c>
      <c r="R14" s="59">
        <v>3</v>
      </c>
      <c r="S14" s="59">
        <v>0</v>
      </c>
      <c r="T14" s="59">
        <v>0</v>
      </c>
      <c r="U14" s="59">
        <v>0</v>
      </c>
      <c r="V14" s="59">
        <v>18</v>
      </c>
      <c r="W14" s="59">
        <v>14</v>
      </c>
      <c r="X14" s="59">
        <v>0</v>
      </c>
      <c r="Y14" s="59">
        <v>0</v>
      </c>
      <c r="Z14" s="59">
        <v>0</v>
      </c>
      <c r="AA14" s="59">
        <v>2.5</v>
      </c>
      <c r="AB14" s="60"/>
      <c r="AC14" s="39">
        <v>4</v>
      </c>
      <c r="AD14" s="40">
        <f t="shared" si="0"/>
        <v>6.5</v>
      </c>
    </row>
    <row r="15" spans="1:30" ht="14.25">
      <c r="A15" s="58" t="s">
        <v>205</v>
      </c>
      <c r="B15" s="59" t="s">
        <v>206</v>
      </c>
      <c r="C15" s="59" t="s">
        <v>479</v>
      </c>
      <c r="D15" s="59" t="s">
        <v>46</v>
      </c>
      <c r="E15" s="59" t="s">
        <v>47</v>
      </c>
      <c r="F15" s="59" t="s">
        <v>48</v>
      </c>
      <c r="G15" s="59" t="s">
        <v>257</v>
      </c>
      <c r="H15" s="59" t="s">
        <v>46</v>
      </c>
      <c r="I15" s="59" t="s">
        <v>257</v>
      </c>
      <c r="J15" s="59" t="s">
        <v>47</v>
      </c>
      <c r="K15" s="59">
        <v>871</v>
      </c>
      <c r="L15" s="59">
        <v>35</v>
      </c>
      <c r="M15" s="59">
        <v>39</v>
      </c>
      <c r="N15" s="59">
        <v>140</v>
      </c>
      <c r="O15" s="59">
        <v>8</v>
      </c>
      <c r="P15" s="59">
        <v>47</v>
      </c>
      <c r="Q15" s="59">
        <v>19</v>
      </c>
      <c r="R15" s="59">
        <v>1</v>
      </c>
      <c r="S15" s="59">
        <v>0</v>
      </c>
      <c r="T15" s="59">
        <v>0</v>
      </c>
      <c r="U15" s="59">
        <v>0</v>
      </c>
      <c r="V15" s="59">
        <v>67</v>
      </c>
      <c r="W15" s="59">
        <v>57</v>
      </c>
      <c r="X15" s="59">
        <v>4</v>
      </c>
      <c r="Y15" s="59">
        <v>0</v>
      </c>
      <c r="Z15" s="59">
        <v>0</v>
      </c>
      <c r="AA15" s="59">
        <v>9.5</v>
      </c>
      <c r="AB15" s="60"/>
      <c r="AC15" s="39">
        <v>5.5</v>
      </c>
      <c r="AD15" s="40">
        <f t="shared" si="0"/>
        <v>15</v>
      </c>
    </row>
    <row r="16" spans="1:30" ht="14.25">
      <c r="A16" s="58" t="s">
        <v>205</v>
      </c>
      <c r="B16" s="59" t="s">
        <v>206</v>
      </c>
      <c r="C16" s="59" t="s">
        <v>479</v>
      </c>
      <c r="D16" s="59" t="s">
        <v>55</v>
      </c>
      <c r="E16" s="59" t="s">
        <v>56</v>
      </c>
      <c r="F16" s="59" t="s">
        <v>57</v>
      </c>
      <c r="G16" s="59" t="s">
        <v>247</v>
      </c>
      <c r="H16" s="59" t="s">
        <v>357</v>
      </c>
      <c r="I16" s="59" t="s">
        <v>247</v>
      </c>
      <c r="J16" s="59" t="s">
        <v>358</v>
      </c>
      <c r="K16" s="59">
        <v>160</v>
      </c>
      <c r="L16" s="59">
        <v>12</v>
      </c>
      <c r="M16" s="59">
        <v>9</v>
      </c>
      <c r="N16" s="59">
        <v>160</v>
      </c>
      <c r="O16" s="59">
        <v>9</v>
      </c>
      <c r="P16" s="59">
        <v>0</v>
      </c>
      <c r="Q16" s="59">
        <v>17</v>
      </c>
      <c r="R16" s="59">
        <v>0</v>
      </c>
      <c r="S16" s="59">
        <v>0</v>
      </c>
      <c r="T16" s="59">
        <v>0</v>
      </c>
      <c r="U16" s="59">
        <v>0</v>
      </c>
      <c r="V16" s="59">
        <v>17</v>
      </c>
      <c r="W16" s="59">
        <v>27</v>
      </c>
      <c r="X16" s="59">
        <v>0</v>
      </c>
      <c r="Y16" s="59">
        <v>0</v>
      </c>
      <c r="Z16" s="59">
        <v>0</v>
      </c>
      <c r="AA16" s="59">
        <v>3</v>
      </c>
      <c r="AB16" s="60">
        <v>6</v>
      </c>
      <c r="AC16" s="39">
        <v>2</v>
      </c>
      <c r="AD16" s="40">
        <f t="shared" si="0"/>
        <v>5</v>
      </c>
    </row>
    <row r="17" spans="1:30" ht="14.25">
      <c r="A17" s="58" t="s">
        <v>205</v>
      </c>
      <c r="B17" s="59" t="s">
        <v>206</v>
      </c>
      <c r="C17" s="59" t="s">
        <v>479</v>
      </c>
      <c r="D17" s="59" t="s">
        <v>527</v>
      </c>
      <c r="E17" s="59" t="s">
        <v>528</v>
      </c>
      <c r="F17" s="59" t="s">
        <v>529</v>
      </c>
      <c r="G17" s="59" t="s">
        <v>328</v>
      </c>
      <c r="H17" s="59" t="s">
        <v>329</v>
      </c>
      <c r="I17" s="59" t="s">
        <v>328</v>
      </c>
      <c r="J17" s="59" t="s">
        <v>330</v>
      </c>
      <c r="K17" s="59">
        <v>159</v>
      </c>
      <c r="L17" s="59">
        <v>3</v>
      </c>
      <c r="M17" s="59">
        <v>8</v>
      </c>
      <c r="N17" s="59">
        <v>58</v>
      </c>
      <c r="O17" s="59">
        <v>3</v>
      </c>
      <c r="P17" s="59">
        <v>3</v>
      </c>
      <c r="Q17" s="59">
        <v>6</v>
      </c>
      <c r="R17" s="59">
        <v>4</v>
      </c>
      <c r="S17" s="59">
        <v>0</v>
      </c>
      <c r="T17" s="59">
        <v>0</v>
      </c>
      <c r="U17" s="59">
        <v>0</v>
      </c>
      <c r="V17" s="59">
        <v>13</v>
      </c>
      <c r="W17" s="59">
        <v>27</v>
      </c>
      <c r="X17" s="59">
        <v>0</v>
      </c>
      <c r="Y17" s="59">
        <v>0</v>
      </c>
      <c r="Z17" s="59">
        <v>0</v>
      </c>
      <c r="AA17" s="59">
        <v>1</v>
      </c>
      <c r="AB17" s="60">
        <v>2</v>
      </c>
      <c r="AC17" s="39">
        <v>0.5</v>
      </c>
      <c r="AD17" s="40">
        <f t="shared" si="0"/>
        <v>1.5</v>
      </c>
    </row>
    <row r="18" spans="1:30" ht="14.25">
      <c r="A18" s="58" t="s">
        <v>205</v>
      </c>
      <c r="B18" s="59" t="s">
        <v>206</v>
      </c>
      <c r="C18" s="59" t="s">
        <v>479</v>
      </c>
      <c r="D18" s="59" t="s">
        <v>15</v>
      </c>
      <c r="E18" s="59" t="s">
        <v>16</v>
      </c>
      <c r="F18" s="59" t="s">
        <v>17</v>
      </c>
      <c r="G18" s="59" t="s">
        <v>298</v>
      </c>
      <c r="H18" s="59" t="s">
        <v>299</v>
      </c>
      <c r="I18" s="59" t="s">
        <v>298</v>
      </c>
      <c r="J18" s="59" t="s">
        <v>300</v>
      </c>
      <c r="K18" s="59">
        <v>105</v>
      </c>
      <c r="L18" s="59">
        <v>0</v>
      </c>
      <c r="M18" s="59">
        <v>5</v>
      </c>
      <c r="N18" s="59">
        <v>0</v>
      </c>
      <c r="O18" s="59">
        <v>0</v>
      </c>
      <c r="P18" s="59">
        <v>3</v>
      </c>
      <c r="Q18" s="59">
        <v>0</v>
      </c>
      <c r="R18" s="59">
        <v>4</v>
      </c>
      <c r="S18" s="59">
        <v>0</v>
      </c>
      <c r="T18" s="59">
        <v>0</v>
      </c>
      <c r="U18" s="59">
        <v>0</v>
      </c>
      <c r="V18" s="59">
        <v>7</v>
      </c>
      <c r="W18" s="59">
        <v>45</v>
      </c>
      <c r="X18" s="59">
        <v>0</v>
      </c>
      <c r="Y18" s="59">
        <v>0</v>
      </c>
      <c r="Z18" s="59">
        <v>0</v>
      </c>
      <c r="AA18" s="59">
        <v>0</v>
      </c>
      <c r="AB18" s="60"/>
      <c r="AC18" s="39">
        <v>0</v>
      </c>
      <c r="AD18" s="40">
        <f t="shared" si="0"/>
        <v>0</v>
      </c>
    </row>
    <row r="19" spans="1:30" ht="14.25">
      <c r="A19" s="58" t="s">
        <v>205</v>
      </c>
      <c r="B19" s="59" t="s">
        <v>206</v>
      </c>
      <c r="C19" s="59" t="s">
        <v>479</v>
      </c>
      <c r="D19" s="59" t="s">
        <v>3</v>
      </c>
      <c r="E19" s="59" t="s">
        <v>4</v>
      </c>
      <c r="F19" s="59" t="s">
        <v>5</v>
      </c>
      <c r="G19" s="59" t="s">
        <v>301</v>
      </c>
      <c r="H19" s="59" t="s">
        <v>302</v>
      </c>
      <c r="I19" s="59" t="s">
        <v>301</v>
      </c>
      <c r="J19" s="59" t="s">
        <v>303</v>
      </c>
      <c r="K19" s="59">
        <v>195</v>
      </c>
      <c r="L19" s="59">
        <v>2</v>
      </c>
      <c r="M19" s="59">
        <v>9</v>
      </c>
      <c r="N19" s="59">
        <v>0</v>
      </c>
      <c r="O19" s="59">
        <v>0</v>
      </c>
      <c r="P19" s="59">
        <v>12</v>
      </c>
      <c r="Q19" s="59">
        <v>6</v>
      </c>
      <c r="R19" s="59">
        <v>0</v>
      </c>
      <c r="S19" s="59">
        <v>0</v>
      </c>
      <c r="T19" s="59">
        <v>0</v>
      </c>
      <c r="U19" s="59">
        <v>0</v>
      </c>
      <c r="V19" s="59">
        <v>18</v>
      </c>
      <c r="W19" s="59">
        <v>3</v>
      </c>
      <c r="X19" s="59">
        <v>4</v>
      </c>
      <c r="Y19" s="59">
        <v>0</v>
      </c>
      <c r="Z19" s="59">
        <v>0</v>
      </c>
      <c r="AA19" s="59">
        <v>1</v>
      </c>
      <c r="AB19" s="60">
        <v>2</v>
      </c>
      <c r="AC19" s="39">
        <v>0</v>
      </c>
      <c r="AD19" s="40">
        <f t="shared" si="0"/>
        <v>1</v>
      </c>
    </row>
    <row r="20" spans="1:30" ht="14.25">
      <c r="A20" s="58" t="s">
        <v>205</v>
      </c>
      <c r="B20" s="59" t="s">
        <v>206</v>
      </c>
      <c r="C20" s="59" t="s">
        <v>479</v>
      </c>
      <c r="D20" s="59" t="s">
        <v>530</v>
      </c>
      <c r="E20" s="59" t="s">
        <v>531</v>
      </c>
      <c r="F20" s="59" t="s">
        <v>532</v>
      </c>
      <c r="G20" s="59" t="s">
        <v>320</v>
      </c>
      <c r="H20" s="59" t="s">
        <v>318</v>
      </c>
      <c r="I20" s="59" t="s">
        <v>317</v>
      </c>
      <c r="J20" s="59" t="s">
        <v>319</v>
      </c>
      <c r="K20" s="59">
        <v>78</v>
      </c>
      <c r="L20" s="59">
        <v>3</v>
      </c>
      <c r="M20" s="59">
        <v>4</v>
      </c>
      <c r="N20" s="59">
        <v>78</v>
      </c>
      <c r="O20" s="59">
        <v>4</v>
      </c>
      <c r="P20" s="59">
        <v>0</v>
      </c>
      <c r="Q20" s="59">
        <v>5</v>
      </c>
      <c r="R20" s="59">
        <v>1</v>
      </c>
      <c r="S20" s="59">
        <v>0</v>
      </c>
      <c r="T20" s="59">
        <v>0</v>
      </c>
      <c r="U20" s="59">
        <v>0</v>
      </c>
      <c r="V20" s="59">
        <v>6</v>
      </c>
      <c r="W20" s="59">
        <v>30</v>
      </c>
      <c r="X20" s="59">
        <v>0</v>
      </c>
      <c r="Y20" s="59">
        <v>0</v>
      </c>
      <c r="Z20" s="59">
        <v>0</v>
      </c>
      <c r="AA20" s="59">
        <v>0.5</v>
      </c>
      <c r="AB20" s="60"/>
      <c r="AC20" s="39">
        <v>1</v>
      </c>
      <c r="AD20" s="40">
        <f t="shared" si="0"/>
        <v>1.5</v>
      </c>
    </row>
    <row r="21" spans="1:30" ht="14.25">
      <c r="A21" s="58" t="s">
        <v>205</v>
      </c>
      <c r="B21" s="59" t="s">
        <v>206</v>
      </c>
      <c r="C21" s="59" t="s">
        <v>479</v>
      </c>
      <c r="D21" s="59" t="s">
        <v>587</v>
      </c>
      <c r="E21" s="59" t="s">
        <v>588</v>
      </c>
      <c r="F21" s="59" t="s">
        <v>589</v>
      </c>
      <c r="G21" s="59" t="s">
        <v>317</v>
      </c>
      <c r="H21" s="59" t="s">
        <v>318</v>
      </c>
      <c r="I21" s="59" t="s">
        <v>317</v>
      </c>
      <c r="J21" s="59" t="s">
        <v>319</v>
      </c>
      <c r="K21" s="59">
        <v>143</v>
      </c>
      <c r="L21" s="59">
        <v>4</v>
      </c>
      <c r="M21" s="59">
        <v>8</v>
      </c>
      <c r="N21" s="59">
        <v>50</v>
      </c>
      <c r="O21" s="59">
        <v>3</v>
      </c>
      <c r="P21" s="59">
        <v>3</v>
      </c>
      <c r="Q21" s="59">
        <v>6</v>
      </c>
      <c r="R21" s="59">
        <v>4</v>
      </c>
      <c r="S21" s="59">
        <v>0</v>
      </c>
      <c r="T21" s="59">
        <v>0</v>
      </c>
      <c r="U21" s="59">
        <v>0</v>
      </c>
      <c r="V21" s="59">
        <v>13</v>
      </c>
      <c r="W21" s="59">
        <v>21</v>
      </c>
      <c r="X21" s="59">
        <v>0</v>
      </c>
      <c r="Y21" s="59">
        <v>0</v>
      </c>
      <c r="Z21" s="59">
        <v>0</v>
      </c>
      <c r="AA21" s="59">
        <v>2</v>
      </c>
      <c r="AB21" s="60"/>
      <c r="AC21" s="39">
        <v>0</v>
      </c>
      <c r="AD21" s="40">
        <f t="shared" si="0"/>
        <v>2</v>
      </c>
    </row>
    <row r="22" spans="1:30" ht="14.25">
      <c r="A22" s="58" t="s">
        <v>205</v>
      </c>
      <c r="B22" s="59" t="s">
        <v>206</v>
      </c>
      <c r="C22" s="59" t="s">
        <v>479</v>
      </c>
      <c r="D22" s="59" t="s">
        <v>487</v>
      </c>
      <c r="E22" s="59" t="s">
        <v>488</v>
      </c>
      <c r="F22" s="59" t="s">
        <v>373</v>
      </c>
      <c r="G22" s="59" t="s">
        <v>212</v>
      </c>
      <c r="H22" s="59" t="s">
        <v>374</v>
      </c>
      <c r="I22" s="59" t="s">
        <v>212</v>
      </c>
      <c r="J22" s="59" t="s">
        <v>375</v>
      </c>
      <c r="K22" s="59">
        <v>253</v>
      </c>
      <c r="L22" s="59">
        <v>16</v>
      </c>
      <c r="M22" s="59">
        <v>12</v>
      </c>
      <c r="N22" s="59">
        <v>0</v>
      </c>
      <c r="O22" s="59">
        <v>0</v>
      </c>
      <c r="P22" s="59">
        <v>17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17</v>
      </c>
      <c r="W22" s="59">
        <v>34</v>
      </c>
      <c r="X22" s="59">
        <v>0</v>
      </c>
      <c r="Y22" s="59">
        <v>0</v>
      </c>
      <c r="Z22" s="59">
        <v>0</v>
      </c>
      <c r="AA22" s="59">
        <v>3</v>
      </c>
      <c r="AB22" s="60">
        <v>12</v>
      </c>
      <c r="AC22" s="39">
        <v>4</v>
      </c>
      <c r="AD22" s="40">
        <f t="shared" si="0"/>
        <v>7</v>
      </c>
    </row>
    <row r="23" spans="1:30" ht="14.25">
      <c r="A23" s="58" t="s">
        <v>205</v>
      </c>
      <c r="B23" s="59" t="s">
        <v>206</v>
      </c>
      <c r="C23" s="59" t="s">
        <v>479</v>
      </c>
      <c r="D23" s="59" t="s">
        <v>476</v>
      </c>
      <c r="E23" s="59" t="s">
        <v>477</v>
      </c>
      <c r="F23" s="59" t="s">
        <v>480</v>
      </c>
      <c r="G23" s="59" t="s">
        <v>239</v>
      </c>
      <c r="H23" s="59" t="s">
        <v>476</v>
      </c>
      <c r="I23" s="59" t="s">
        <v>239</v>
      </c>
      <c r="J23" s="59" t="s">
        <v>477</v>
      </c>
      <c r="K23" s="59">
        <v>789</v>
      </c>
      <c r="L23" s="59">
        <v>20</v>
      </c>
      <c r="M23" s="59">
        <v>31</v>
      </c>
      <c r="N23" s="59">
        <v>0</v>
      </c>
      <c r="O23" s="59">
        <v>0</v>
      </c>
      <c r="P23" s="59">
        <v>46</v>
      </c>
      <c r="Q23" s="59">
        <v>5</v>
      </c>
      <c r="R23" s="59">
        <v>0</v>
      </c>
      <c r="S23" s="59">
        <v>0</v>
      </c>
      <c r="T23" s="59">
        <v>0</v>
      </c>
      <c r="U23" s="59">
        <v>0</v>
      </c>
      <c r="V23" s="59">
        <v>51</v>
      </c>
      <c r="W23" s="59">
        <v>50</v>
      </c>
      <c r="X23" s="59">
        <v>4</v>
      </c>
      <c r="Y23" s="59">
        <v>0</v>
      </c>
      <c r="Z23" s="59">
        <v>0</v>
      </c>
      <c r="AA23" s="59">
        <v>5.5</v>
      </c>
      <c r="AB23" s="60">
        <v>10</v>
      </c>
      <c r="AC23" s="39">
        <v>3.5</v>
      </c>
      <c r="AD23" s="40">
        <f t="shared" si="0"/>
        <v>9</v>
      </c>
    </row>
    <row r="24" spans="1:30" ht="14.25">
      <c r="A24" s="58" t="s">
        <v>205</v>
      </c>
      <c r="B24" s="59" t="s">
        <v>206</v>
      </c>
      <c r="C24" s="59" t="s">
        <v>479</v>
      </c>
      <c r="D24" s="59" t="s">
        <v>494</v>
      </c>
      <c r="E24" s="59" t="s">
        <v>495</v>
      </c>
      <c r="F24" s="59" t="s">
        <v>496</v>
      </c>
      <c r="G24" s="59" t="s">
        <v>362</v>
      </c>
      <c r="H24" s="59" t="s">
        <v>494</v>
      </c>
      <c r="I24" s="59" t="s">
        <v>362</v>
      </c>
      <c r="J24" s="59" t="s">
        <v>495</v>
      </c>
      <c r="K24" s="59">
        <v>80</v>
      </c>
      <c r="L24" s="59">
        <v>8</v>
      </c>
      <c r="M24" s="59">
        <v>5</v>
      </c>
      <c r="N24" s="59">
        <v>0</v>
      </c>
      <c r="O24" s="59">
        <v>0</v>
      </c>
      <c r="P24" s="59">
        <v>3</v>
      </c>
      <c r="Q24" s="59">
        <v>0</v>
      </c>
      <c r="R24" s="59">
        <v>6</v>
      </c>
      <c r="S24" s="59">
        <v>0</v>
      </c>
      <c r="T24" s="59">
        <v>0</v>
      </c>
      <c r="U24" s="59">
        <v>0</v>
      </c>
      <c r="V24" s="59">
        <v>9</v>
      </c>
      <c r="W24" s="59">
        <v>18</v>
      </c>
      <c r="X24" s="59">
        <v>0</v>
      </c>
      <c r="Y24" s="59">
        <v>0</v>
      </c>
      <c r="Z24" s="59">
        <v>0</v>
      </c>
      <c r="AA24" s="59">
        <v>2</v>
      </c>
      <c r="AB24" s="60">
        <v>5</v>
      </c>
      <c r="AC24" s="39">
        <v>2</v>
      </c>
      <c r="AD24" s="40">
        <f t="shared" si="0"/>
        <v>4</v>
      </c>
    </row>
    <row r="25" spans="1:30" ht="14.25">
      <c r="A25" s="58" t="s">
        <v>205</v>
      </c>
      <c r="B25" s="59" t="s">
        <v>206</v>
      </c>
      <c r="C25" s="59" t="s">
        <v>479</v>
      </c>
      <c r="D25" s="59" t="s">
        <v>28</v>
      </c>
      <c r="E25" s="59" t="s">
        <v>29</v>
      </c>
      <c r="F25" s="59" t="s">
        <v>30</v>
      </c>
      <c r="G25" s="59" t="s">
        <v>362</v>
      </c>
      <c r="H25" s="59" t="s">
        <v>367</v>
      </c>
      <c r="I25" s="59" t="s">
        <v>362</v>
      </c>
      <c r="J25" s="59" t="s">
        <v>368</v>
      </c>
      <c r="K25" s="59">
        <v>200</v>
      </c>
      <c r="L25" s="59">
        <v>8</v>
      </c>
      <c r="M25" s="59">
        <v>9</v>
      </c>
      <c r="N25" s="59">
        <v>0</v>
      </c>
      <c r="O25" s="59">
        <v>0</v>
      </c>
      <c r="P25" s="59">
        <v>13</v>
      </c>
      <c r="Q25" s="59">
        <v>1</v>
      </c>
      <c r="R25" s="59">
        <v>0</v>
      </c>
      <c r="S25" s="59">
        <v>0</v>
      </c>
      <c r="T25" s="59">
        <v>0</v>
      </c>
      <c r="U25" s="59">
        <v>0</v>
      </c>
      <c r="V25" s="59">
        <v>14</v>
      </c>
      <c r="W25" s="59">
        <v>9</v>
      </c>
      <c r="X25" s="59">
        <v>0</v>
      </c>
      <c r="Y25" s="59">
        <v>0</v>
      </c>
      <c r="Z25" s="59">
        <v>0</v>
      </c>
      <c r="AA25" s="59">
        <v>2</v>
      </c>
      <c r="AB25" s="60">
        <v>4</v>
      </c>
      <c r="AC25" s="39">
        <v>2</v>
      </c>
      <c r="AD25" s="40">
        <f t="shared" si="0"/>
        <v>4</v>
      </c>
    </row>
    <row r="26" spans="1:30" ht="14.25">
      <c r="A26" s="58" t="s">
        <v>205</v>
      </c>
      <c r="B26" s="59" t="s">
        <v>206</v>
      </c>
      <c r="C26" s="59" t="s">
        <v>479</v>
      </c>
      <c r="D26" s="59" t="s">
        <v>43</v>
      </c>
      <c r="E26" s="59" t="s">
        <v>44</v>
      </c>
      <c r="F26" s="59" t="s">
        <v>45</v>
      </c>
      <c r="G26" s="59" t="s">
        <v>362</v>
      </c>
      <c r="H26" s="59" t="s">
        <v>365</v>
      </c>
      <c r="I26" s="59" t="s">
        <v>362</v>
      </c>
      <c r="J26" s="59" t="s">
        <v>366</v>
      </c>
      <c r="K26" s="59">
        <v>343</v>
      </c>
      <c r="L26" s="59">
        <v>14</v>
      </c>
      <c r="M26" s="59">
        <v>15</v>
      </c>
      <c r="N26" s="59">
        <v>0</v>
      </c>
      <c r="O26" s="59">
        <v>0</v>
      </c>
      <c r="P26" s="59">
        <v>18</v>
      </c>
      <c r="Q26" s="59">
        <v>2</v>
      </c>
      <c r="R26" s="59">
        <v>1</v>
      </c>
      <c r="S26" s="59">
        <v>0</v>
      </c>
      <c r="T26" s="59">
        <v>0</v>
      </c>
      <c r="U26" s="59">
        <v>0</v>
      </c>
      <c r="V26" s="59">
        <v>21</v>
      </c>
      <c r="W26" s="59">
        <v>34</v>
      </c>
      <c r="X26" s="59">
        <v>0</v>
      </c>
      <c r="Y26" s="59">
        <v>0</v>
      </c>
      <c r="Z26" s="59">
        <v>0</v>
      </c>
      <c r="AA26" s="59">
        <v>3</v>
      </c>
      <c r="AB26" s="60">
        <v>8</v>
      </c>
      <c r="AC26" s="39">
        <v>3</v>
      </c>
      <c r="AD26" s="40">
        <f t="shared" si="0"/>
        <v>6</v>
      </c>
    </row>
    <row r="27" spans="1:30" ht="14.25">
      <c r="A27" s="58" t="s">
        <v>205</v>
      </c>
      <c r="B27" s="59" t="s">
        <v>206</v>
      </c>
      <c r="C27" s="59" t="s">
        <v>479</v>
      </c>
      <c r="D27" s="59" t="s">
        <v>40</v>
      </c>
      <c r="E27" s="59" t="s">
        <v>41</v>
      </c>
      <c r="F27" s="59" t="s">
        <v>42</v>
      </c>
      <c r="G27" s="59" t="s">
        <v>362</v>
      </c>
      <c r="H27" s="59" t="s">
        <v>363</v>
      </c>
      <c r="I27" s="59" t="s">
        <v>362</v>
      </c>
      <c r="J27" s="59" t="s">
        <v>364</v>
      </c>
      <c r="K27" s="59">
        <v>269</v>
      </c>
      <c r="L27" s="59">
        <v>9</v>
      </c>
      <c r="M27" s="59">
        <v>12</v>
      </c>
      <c r="N27" s="59">
        <v>140</v>
      </c>
      <c r="O27" s="59">
        <v>6</v>
      </c>
      <c r="P27" s="59">
        <v>6</v>
      </c>
      <c r="Q27" s="59">
        <v>18</v>
      </c>
      <c r="R27" s="59">
        <v>0</v>
      </c>
      <c r="S27" s="59">
        <v>0</v>
      </c>
      <c r="T27" s="59">
        <v>0</v>
      </c>
      <c r="U27" s="59">
        <v>0</v>
      </c>
      <c r="V27" s="59">
        <v>24</v>
      </c>
      <c r="W27" s="59">
        <v>22</v>
      </c>
      <c r="X27" s="59">
        <v>4</v>
      </c>
      <c r="Y27" s="59">
        <v>0</v>
      </c>
      <c r="Z27" s="59">
        <v>0</v>
      </c>
      <c r="AA27" s="59">
        <v>2.5</v>
      </c>
      <c r="AB27" s="60">
        <v>4.5</v>
      </c>
      <c r="AC27" s="39">
        <v>1.5</v>
      </c>
      <c r="AD27" s="40">
        <f t="shared" si="0"/>
        <v>4</v>
      </c>
    </row>
    <row r="28" spans="1:30" ht="14.25">
      <c r="A28" s="58" t="s">
        <v>205</v>
      </c>
      <c r="B28" s="59" t="s">
        <v>206</v>
      </c>
      <c r="C28" s="59" t="s">
        <v>479</v>
      </c>
      <c r="D28" s="59" t="s">
        <v>572</v>
      </c>
      <c r="E28" s="59" t="s">
        <v>573</v>
      </c>
      <c r="F28" s="59" t="s">
        <v>574</v>
      </c>
      <c r="G28" s="59" t="s">
        <v>267</v>
      </c>
      <c r="H28" s="59" t="s">
        <v>572</v>
      </c>
      <c r="I28" s="59" t="s">
        <v>267</v>
      </c>
      <c r="J28" s="59" t="s">
        <v>573</v>
      </c>
      <c r="K28" s="59">
        <v>489</v>
      </c>
      <c r="L28" s="59">
        <v>14</v>
      </c>
      <c r="M28" s="59">
        <v>21</v>
      </c>
      <c r="N28" s="59">
        <v>0</v>
      </c>
      <c r="O28" s="59">
        <v>0</v>
      </c>
      <c r="P28" s="59">
        <v>30</v>
      </c>
      <c r="Q28" s="59">
        <v>5</v>
      </c>
      <c r="R28" s="59">
        <v>0</v>
      </c>
      <c r="S28" s="59">
        <v>0</v>
      </c>
      <c r="T28" s="59">
        <v>0</v>
      </c>
      <c r="U28" s="59">
        <v>0</v>
      </c>
      <c r="V28" s="59">
        <v>35</v>
      </c>
      <c r="W28" s="59">
        <v>43</v>
      </c>
      <c r="X28" s="59">
        <v>4</v>
      </c>
      <c r="Y28" s="59">
        <v>0</v>
      </c>
      <c r="Z28" s="59">
        <v>0</v>
      </c>
      <c r="AA28" s="59">
        <v>3</v>
      </c>
      <c r="AB28" s="60">
        <v>7</v>
      </c>
      <c r="AC28" s="39">
        <v>3</v>
      </c>
      <c r="AD28" s="40">
        <f t="shared" si="0"/>
        <v>6</v>
      </c>
    </row>
    <row r="29" spans="1:30" ht="14.25">
      <c r="A29" s="58" t="s">
        <v>205</v>
      </c>
      <c r="B29" s="59" t="s">
        <v>206</v>
      </c>
      <c r="C29" s="59" t="s">
        <v>479</v>
      </c>
      <c r="D29" s="59" t="s">
        <v>31</v>
      </c>
      <c r="E29" s="59" t="s">
        <v>32</v>
      </c>
      <c r="F29" s="59" t="s">
        <v>33</v>
      </c>
      <c r="G29" s="59" t="s">
        <v>212</v>
      </c>
      <c r="H29" s="59" t="s">
        <v>31</v>
      </c>
      <c r="I29" s="59" t="s">
        <v>212</v>
      </c>
      <c r="J29" s="59" t="s">
        <v>32</v>
      </c>
      <c r="K29" s="59">
        <v>611</v>
      </c>
      <c r="L29" s="59">
        <v>37</v>
      </c>
      <c r="M29" s="59">
        <v>26</v>
      </c>
      <c r="N29" s="59">
        <v>44</v>
      </c>
      <c r="O29" s="59">
        <v>2</v>
      </c>
      <c r="P29" s="59">
        <v>34</v>
      </c>
      <c r="Q29" s="59">
        <v>4</v>
      </c>
      <c r="R29" s="59">
        <v>3</v>
      </c>
      <c r="S29" s="59">
        <v>0</v>
      </c>
      <c r="T29" s="59">
        <v>0</v>
      </c>
      <c r="U29" s="59">
        <v>0</v>
      </c>
      <c r="V29" s="59">
        <v>41</v>
      </c>
      <c r="W29" s="59">
        <v>38</v>
      </c>
      <c r="X29" s="59">
        <v>0</v>
      </c>
      <c r="Y29" s="59">
        <v>0</v>
      </c>
      <c r="Z29" s="59">
        <v>0</v>
      </c>
      <c r="AA29" s="59">
        <v>6</v>
      </c>
      <c r="AB29" s="60">
        <v>20.5</v>
      </c>
      <c r="AC29" s="39">
        <v>10.5</v>
      </c>
      <c r="AD29" s="40">
        <f t="shared" si="0"/>
        <v>16.5</v>
      </c>
    </row>
    <row r="30" spans="1:30" ht="14.25">
      <c r="A30" s="58" t="s">
        <v>205</v>
      </c>
      <c r="B30" s="59" t="s">
        <v>206</v>
      </c>
      <c r="C30" s="59" t="s">
        <v>479</v>
      </c>
      <c r="D30" s="59" t="s">
        <v>18</v>
      </c>
      <c r="E30" s="59" t="s">
        <v>19</v>
      </c>
      <c r="F30" s="59" t="s">
        <v>20</v>
      </c>
      <c r="G30" s="59" t="s">
        <v>212</v>
      </c>
      <c r="H30" s="59" t="s">
        <v>18</v>
      </c>
      <c r="I30" s="59" t="s">
        <v>212</v>
      </c>
      <c r="J30" s="59" t="s">
        <v>19</v>
      </c>
      <c r="K30" s="59">
        <v>546</v>
      </c>
      <c r="L30" s="59">
        <v>21</v>
      </c>
      <c r="M30" s="59">
        <v>23</v>
      </c>
      <c r="N30" s="59">
        <v>91</v>
      </c>
      <c r="O30" s="59">
        <v>4</v>
      </c>
      <c r="P30" s="59">
        <v>27</v>
      </c>
      <c r="Q30" s="59">
        <v>7</v>
      </c>
      <c r="R30" s="59">
        <v>2</v>
      </c>
      <c r="S30" s="59">
        <v>0</v>
      </c>
      <c r="T30" s="59">
        <v>0</v>
      </c>
      <c r="U30" s="59">
        <v>0</v>
      </c>
      <c r="V30" s="59">
        <v>36</v>
      </c>
      <c r="W30" s="59">
        <v>44</v>
      </c>
      <c r="X30" s="59">
        <v>0</v>
      </c>
      <c r="Y30" s="59">
        <v>0</v>
      </c>
      <c r="Z30" s="59">
        <v>0</v>
      </c>
      <c r="AA30" s="59">
        <v>5</v>
      </c>
      <c r="AB30" s="60">
        <v>11</v>
      </c>
      <c r="AC30" s="39">
        <v>4</v>
      </c>
      <c r="AD30" s="40">
        <f t="shared" si="0"/>
        <v>9</v>
      </c>
    </row>
    <row r="31" spans="1:30" ht="14.25">
      <c r="A31" s="58" t="s">
        <v>205</v>
      </c>
      <c r="B31" s="59" t="s">
        <v>206</v>
      </c>
      <c r="C31" s="59" t="s">
        <v>479</v>
      </c>
      <c r="D31" s="59" t="s">
        <v>536</v>
      </c>
      <c r="E31" s="59" t="s">
        <v>537</v>
      </c>
      <c r="F31" s="59" t="s">
        <v>538</v>
      </c>
      <c r="G31" s="59" t="s">
        <v>272</v>
      </c>
      <c r="H31" s="59" t="s">
        <v>539</v>
      </c>
      <c r="I31" s="59" t="s">
        <v>289</v>
      </c>
      <c r="J31" s="59" t="s">
        <v>540</v>
      </c>
      <c r="K31" s="59">
        <v>91</v>
      </c>
      <c r="L31" s="59">
        <v>2</v>
      </c>
      <c r="M31" s="59">
        <v>5</v>
      </c>
      <c r="N31" s="59">
        <v>0</v>
      </c>
      <c r="O31" s="59">
        <v>0</v>
      </c>
      <c r="P31" s="59">
        <v>3</v>
      </c>
      <c r="Q31" s="59">
        <v>0</v>
      </c>
      <c r="R31" s="59">
        <v>5</v>
      </c>
      <c r="S31" s="59">
        <v>0</v>
      </c>
      <c r="T31" s="59">
        <v>0</v>
      </c>
      <c r="U31" s="59">
        <v>0</v>
      </c>
      <c r="V31" s="59">
        <v>8</v>
      </c>
      <c r="W31" s="59">
        <v>10</v>
      </c>
      <c r="X31" s="59">
        <v>0</v>
      </c>
      <c r="Y31" s="59">
        <v>0</v>
      </c>
      <c r="Z31" s="59">
        <v>0</v>
      </c>
      <c r="AA31" s="59">
        <v>1</v>
      </c>
      <c r="AB31" s="60">
        <v>8.5</v>
      </c>
      <c r="AC31" s="39">
        <v>0</v>
      </c>
      <c r="AD31" s="40">
        <f t="shared" si="0"/>
        <v>1</v>
      </c>
    </row>
    <row r="32" spans="1:30" ht="14.25">
      <c r="A32" s="58" t="s">
        <v>205</v>
      </c>
      <c r="B32" s="59" t="s">
        <v>206</v>
      </c>
      <c r="C32" s="59" t="s">
        <v>479</v>
      </c>
      <c r="D32" s="59" t="s">
        <v>541</v>
      </c>
      <c r="E32" s="59" t="s">
        <v>273</v>
      </c>
      <c r="F32" s="59" t="s">
        <v>542</v>
      </c>
      <c r="G32" s="59" t="s">
        <v>273</v>
      </c>
      <c r="H32" s="59" t="s">
        <v>539</v>
      </c>
      <c r="I32" s="59" t="s">
        <v>289</v>
      </c>
      <c r="J32" s="59" t="s">
        <v>540</v>
      </c>
      <c r="K32" s="59">
        <v>93</v>
      </c>
      <c r="L32" s="59">
        <v>3</v>
      </c>
      <c r="M32" s="59">
        <v>6</v>
      </c>
      <c r="N32" s="59">
        <v>0</v>
      </c>
      <c r="O32" s="59">
        <v>0</v>
      </c>
      <c r="P32" s="59">
        <v>6</v>
      </c>
      <c r="Q32" s="59">
        <v>0</v>
      </c>
      <c r="R32" s="59">
        <v>3</v>
      </c>
      <c r="S32" s="59">
        <v>0</v>
      </c>
      <c r="T32" s="59">
        <v>0</v>
      </c>
      <c r="U32" s="59">
        <v>0</v>
      </c>
      <c r="V32" s="59">
        <v>9</v>
      </c>
      <c r="W32" s="59">
        <v>5</v>
      </c>
      <c r="X32" s="59">
        <v>0</v>
      </c>
      <c r="Y32" s="59">
        <v>0</v>
      </c>
      <c r="Z32" s="59">
        <v>0</v>
      </c>
      <c r="AA32" s="59">
        <v>1</v>
      </c>
      <c r="AB32" s="60"/>
      <c r="AC32" s="39">
        <v>0.5</v>
      </c>
      <c r="AD32" s="40">
        <f t="shared" si="0"/>
        <v>1.5</v>
      </c>
    </row>
    <row r="33" spans="1:30" ht="14.25">
      <c r="A33" s="58" t="s">
        <v>205</v>
      </c>
      <c r="B33" s="59" t="s">
        <v>206</v>
      </c>
      <c r="C33" s="59" t="s">
        <v>479</v>
      </c>
      <c r="D33" s="59" t="s">
        <v>539</v>
      </c>
      <c r="E33" s="59" t="s">
        <v>540</v>
      </c>
      <c r="F33" s="59" t="s">
        <v>27</v>
      </c>
      <c r="G33" s="59" t="s">
        <v>289</v>
      </c>
      <c r="H33" s="59" t="s">
        <v>539</v>
      </c>
      <c r="I33" s="59" t="s">
        <v>289</v>
      </c>
      <c r="J33" s="59" t="s">
        <v>540</v>
      </c>
      <c r="K33" s="59">
        <v>461</v>
      </c>
      <c r="L33" s="59">
        <v>9</v>
      </c>
      <c r="M33" s="59">
        <v>20</v>
      </c>
      <c r="N33" s="59">
        <v>74</v>
      </c>
      <c r="O33" s="59">
        <v>3</v>
      </c>
      <c r="P33" s="59">
        <v>21</v>
      </c>
      <c r="Q33" s="59">
        <v>13</v>
      </c>
      <c r="R33" s="59">
        <v>1</v>
      </c>
      <c r="S33" s="59">
        <v>0</v>
      </c>
      <c r="T33" s="59">
        <v>0</v>
      </c>
      <c r="U33" s="59">
        <v>0</v>
      </c>
      <c r="V33" s="59">
        <v>35</v>
      </c>
      <c r="W33" s="59">
        <v>36</v>
      </c>
      <c r="X33" s="59">
        <v>4</v>
      </c>
      <c r="Y33" s="59">
        <v>0</v>
      </c>
      <c r="Z33" s="59">
        <v>0</v>
      </c>
      <c r="AA33" s="59">
        <v>2.5</v>
      </c>
      <c r="AB33" s="60"/>
      <c r="AC33" s="39">
        <v>1.5</v>
      </c>
      <c r="AD33" s="40">
        <f t="shared" si="0"/>
        <v>4</v>
      </c>
    </row>
    <row r="34" spans="1:30" ht="14.25">
      <c r="A34" s="58" t="s">
        <v>205</v>
      </c>
      <c r="B34" s="59" t="s">
        <v>206</v>
      </c>
      <c r="C34" s="59" t="s">
        <v>479</v>
      </c>
      <c r="D34" s="59" t="s">
        <v>24</v>
      </c>
      <c r="E34" s="59" t="s">
        <v>25</v>
      </c>
      <c r="F34" s="59" t="s">
        <v>26</v>
      </c>
      <c r="G34" s="59" t="s">
        <v>212</v>
      </c>
      <c r="H34" s="59" t="s">
        <v>24</v>
      </c>
      <c r="I34" s="59" t="s">
        <v>212</v>
      </c>
      <c r="J34" s="59" t="s">
        <v>25</v>
      </c>
      <c r="K34" s="59">
        <v>587</v>
      </c>
      <c r="L34" s="59">
        <v>10</v>
      </c>
      <c r="M34" s="59">
        <v>24</v>
      </c>
      <c r="N34" s="59">
        <v>0</v>
      </c>
      <c r="O34" s="59">
        <v>0</v>
      </c>
      <c r="P34" s="59">
        <v>34</v>
      </c>
      <c r="Q34" s="59">
        <v>5</v>
      </c>
      <c r="R34" s="59">
        <v>2</v>
      </c>
      <c r="S34" s="59">
        <v>0</v>
      </c>
      <c r="T34" s="59">
        <v>0</v>
      </c>
      <c r="U34" s="59">
        <v>0</v>
      </c>
      <c r="V34" s="59">
        <v>41</v>
      </c>
      <c r="W34" s="59">
        <v>42</v>
      </c>
      <c r="X34" s="59">
        <v>4</v>
      </c>
      <c r="Y34" s="59">
        <v>0</v>
      </c>
      <c r="Z34" s="59">
        <v>0</v>
      </c>
      <c r="AA34" s="59">
        <v>3</v>
      </c>
      <c r="AB34" s="60"/>
      <c r="AC34" s="39">
        <v>1.5</v>
      </c>
      <c r="AD34" s="40">
        <f t="shared" si="0"/>
        <v>4.5</v>
      </c>
    </row>
    <row r="35" spans="1:30" ht="14.25">
      <c r="A35" s="58" t="s">
        <v>205</v>
      </c>
      <c r="B35" s="59" t="s">
        <v>206</v>
      </c>
      <c r="C35" s="59" t="s">
        <v>479</v>
      </c>
      <c r="D35" s="59" t="s">
        <v>518</v>
      </c>
      <c r="E35" s="59" t="s">
        <v>519</v>
      </c>
      <c r="F35" s="59" t="s">
        <v>520</v>
      </c>
      <c r="G35" s="59" t="s">
        <v>236</v>
      </c>
      <c r="H35" s="59" t="s">
        <v>518</v>
      </c>
      <c r="I35" s="59" t="s">
        <v>236</v>
      </c>
      <c r="J35" s="59" t="s">
        <v>519</v>
      </c>
      <c r="K35" s="59">
        <v>336</v>
      </c>
      <c r="L35" s="59">
        <v>18</v>
      </c>
      <c r="M35" s="59">
        <v>16</v>
      </c>
      <c r="N35" s="59">
        <v>0</v>
      </c>
      <c r="O35" s="59">
        <v>0</v>
      </c>
      <c r="P35" s="59">
        <v>20</v>
      </c>
      <c r="Q35" s="59">
        <v>0</v>
      </c>
      <c r="R35" s="59">
        <v>2</v>
      </c>
      <c r="S35" s="59">
        <v>0</v>
      </c>
      <c r="T35" s="59">
        <v>0</v>
      </c>
      <c r="U35" s="59">
        <v>0</v>
      </c>
      <c r="V35" s="59">
        <v>22</v>
      </c>
      <c r="W35" s="59">
        <v>64</v>
      </c>
      <c r="X35" s="59">
        <v>0</v>
      </c>
      <c r="Y35" s="59">
        <v>0</v>
      </c>
      <c r="Z35" s="59">
        <v>0</v>
      </c>
      <c r="AA35" s="59">
        <v>3.5</v>
      </c>
      <c r="AB35" s="60">
        <v>11</v>
      </c>
      <c r="AC35" s="39">
        <v>5.5</v>
      </c>
      <c r="AD35" s="40">
        <f t="shared" si="0"/>
        <v>9</v>
      </c>
    </row>
    <row r="36" spans="1:30" ht="14.25">
      <c r="A36" s="58" t="s">
        <v>205</v>
      </c>
      <c r="B36" s="59" t="s">
        <v>206</v>
      </c>
      <c r="C36" s="59" t="s">
        <v>479</v>
      </c>
      <c r="D36" s="59" t="s">
        <v>563</v>
      </c>
      <c r="E36" s="59" t="s">
        <v>564</v>
      </c>
      <c r="F36" s="59" t="s">
        <v>565</v>
      </c>
      <c r="G36" s="59" t="s">
        <v>254</v>
      </c>
      <c r="H36" s="59" t="s">
        <v>563</v>
      </c>
      <c r="I36" s="59" t="s">
        <v>254</v>
      </c>
      <c r="J36" s="59" t="s">
        <v>564</v>
      </c>
      <c r="K36" s="59">
        <v>379</v>
      </c>
      <c r="L36" s="59">
        <v>30</v>
      </c>
      <c r="M36" s="59">
        <v>19</v>
      </c>
      <c r="N36" s="59">
        <v>156</v>
      </c>
      <c r="O36" s="59">
        <v>8</v>
      </c>
      <c r="P36" s="59">
        <v>14</v>
      </c>
      <c r="Q36" s="59">
        <v>18</v>
      </c>
      <c r="R36" s="59">
        <v>0</v>
      </c>
      <c r="S36" s="59">
        <v>0</v>
      </c>
      <c r="T36" s="59">
        <v>0</v>
      </c>
      <c r="U36" s="59">
        <v>0</v>
      </c>
      <c r="V36" s="59">
        <v>32</v>
      </c>
      <c r="W36" s="59">
        <v>37</v>
      </c>
      <c r="X36" s="59">
        <v>0</v>
      </c>
      <c r="Y36" s="59">
        <v>0</v>
      </c>
      <c r="Z36" s="59">
        <v>0</v>
      </c>
      <c r="AA36" s="59">
        <v>5</v>
      </c>
      <c r="AB36" s="60">
        <v>15</v>
      </c>
      <c r="AC36" s="39">
        <v>7.5</v>
      </c>
      <c r="AD36" s="40">
        <f t="shared" si="0"/>
        <v>12.5</v>
      </c>
    </row>
    <row r="37" spans="1:30" ht="14.25">
      <c r="A37" s="58" t="s">
        <v>205</v>
      </c>
      <c r="B37" s="59" t="s">
        <v>206</v>
      </c>
      <c r="C37" s="59" t="s">
        <v>479</v>
      </c>
      <c r="D37" s="59" t="s">
        <v>548</v>
      </c>
      <c r="E37" s="59" t="s">
        <v>473</v>
      </c>
      <c r="F37" s="59" t="s">
        <v>549</v>
      </c>
      <c r="G37" s="59" t="s">
        <v>247</v>
      </c>
      <c r="H37" s="59" t="s">
        <v>472</v>
      </c>
      <c r="I37" s="59" t="s">
        <v>247</v>
      </c>
      <c r="J37" s="59" t="s">
        <v>473</v>
      </c>
      <c r="K37" s="59">
        <v>614</v>
      </c>
      <c r="L37" s="59">
        <v>17</v>
      </c>
      <c r="M37" s="59">
        <v>25</v>
      </c>
      <c r="N37" s="59">
        <v>0</v>
      </c>
      <c r="O37" s="59">
        <v>0</v>
      </c>
      <c r="P37" s="59">
        <v>35</v>
      </c>
      <c r="Q37" s="59">
        <v>4</v>
      </c>
      <c r="R37" s="59">
        <v>2</v>
      </c>
      <c r="S37" s="59">
        <v>0</v>
      </c>
      <c r="T37" s="59">
        <v>0</v>
      </c>
      <c r="U37" s="59">
        <v>0</v>
      </c>
      <c r="V37" s="59">
        <v>41</v>
      </c>
      <c r="W37" s="59">
        <v>44</v>
      </c>
      <c r="X37" s="59">
        <v>4</v>
      </c>
      <c r="Y37" s="59">
        <v>0</v>
      </c>
      <c r="Z37" s="59">
        <v>0</v>
      </c>
      <c r="AA37" s="59">
        <v>6</v>
      </c>
      <c r="AB37" s="60">
        <v>10</v>
      </c>
      <c r="AC37" s="39">
        <v>2</v>
      </c>
      <c r="AD37" s="40">
        <f t="shared" si="0"/>
        <v>8</v>
      </c>
    </row>
    <row r="38" spans="1:30" ht="14.25">
      <c r="A38" s="58" t="s">
        <v>205</v>
      </c>
      <c r="B38" s="59" t="s">
        <v>206</v>
      </c>
      <c r="C38" s="59" t="s">
        <v>479</v>
      </c>
      <c r="D38" s="59" t="s">
        <v>569</v>
      </c>
      <c r="E38" s="59" t="s">
        <v>570</v>
      </c>
      <c r="F38" s="59" t="s">
        <v>571</v>
      </c>
      <c r="G38" s="59" t="s">
        <v>264</v>
      </c>
      <c r="H38" s="59" t="s">
        <v>569</v>
      </c>
      <c r="I38" s="59" t="s">
        <v>264</v>
      </c>
      <c r="J38" s="59" t="s">
        <v>570</v>
      </c>
      <c r="K38" s="59">
        <v>382</v>
      </c>
      <c r="L38" s="59">
        <v>13</v>
      </c>
      <c r="M38" s="59">
        <v>17</v>
      </c>
      <c r="N38" s="59">
        <v>64</v>
      </c>
      <c r="O38" s="59">
        <v>3</v>
      </c>
      <c r="P38" s="59">
        <v>18</v>
      </c>
      <c r="Q38" s="59">
        <v>9</v>
      </c>
      <c r="R38" s="59">
        <v>3</v>
      </c>
      <c r="S38" s="59">
        <v>0</v>
      </c>
      <c r="T38" s="59">
        <v>0</v>
      </c>
      <c r="U38" s="59">
        <v>0</v>
      </c>
      <c r="V38" s="59">
        <v>30</v>
      </c>
      <c r="W38" s="59">
        <v>52</v>
      </c>
      <c r="X38" s="59">
        <v>4</v>
      </c>
      <c r="Y38" s="59">
        <v>0</v>
      </c>
      <c r="Z38" s="59">
        <v>0</v>
      </c>
      <c r="AA38" s="59">
        <v>3.5</v>
      </c>
      <c r="AB38" s="60">
        <v>6</v>
      </c>
      <c r="AC38" s="39">
        <v>2.5</v>
      </c>
      <c r="AD38" s="40">
        <f t="shared" si="0"/>
        <v>6</v>
      </c>
    </row>
    <row r="39" spans="1:30" ht="14.25">
      <c r="A39" s="58" t="s">
        <v>205</v>
      </c>
      <c r="B39" s="59" t="s">
        <v>206</v>
      </c>
      <c r="C39" s="59" t="s">
        <v>479</v>
      </c>
      <c r="D39" s="59" t="s">
        <v>491</v>
      </c>
      <c r="E39" s="59" t="s">
        <v>492</v>
      </c>
      <c r="F39" s="59" t="s">
        <v>493</v>
      </c>
      <c r="G39" s="59" t="s">
        <v>212</v>
      </c>
      <c r="H39" s="59" t="s">
        <v>491</v>
      </c>
      <c r="I39" s="59" t="s">
        <v>212</v>
      </c>
      <c r="J39" s="59" t="s">
        <v>492</v>
      </c>
      <c r="K39" s="59">
        <v>698</v>
      </c>
      <c r="L39" s="59">
        <v>13</v>
      </c>
      <c r="M39" s="59">
        <v>28</v>
      </c>
      <c r="N39" s="59">
        <v>0</v>
      </c>
      <c r="O39" s="59">
        <v>0</v>
      </c>
      <c r="P39" s="59">
        <v>43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43</v>
      </c>
      <c r="W39" s="59">
        <v>20</v>
      </c>
      <c r="X39" s="59">
        <v>0</v>
      </c>
      <c r="Y39" s="59">
        <v>0</v>
      </c>
      <c r="Z39" s="59">
        <v>0</v>
      </c>
      <c r="AA39" s="59">
        <v>3</v>
      </c>
      <c r="AB39" s="60">
        <v>7.5</v>
      </c>
      <c r="AC39" s="39">
        <v>3.5</v>
      </c>
      <c r="AD39" s="40">
        <f t="shared" si="0"/>
        <v>6.5</v>
      </c>
    </row>
    <row r="40" spans="1:30" ht="14.25">
      <c r="A40" s="58" t="s">
        <v>205</v>
      </c>
      <c r="B40" s="59" t="s">
        <v>206</v>
      </c>
      <c r="C40" s="59" t="s">
        <v>479</v>
      </c>
      <c r="D40" s="59" t="s">
        <v>521</v>
      </c>
      <c r="E40" s="59" t="s">
        <v>522</v>
      </c>
      <c r="F40" s="59" t="s">
        <v>523</v>
      </c>
      <c r="G40" s="59" t="s">
        <v>311</v>
      </c>
      <c r="H40" s="59" t="s">
        <v>310</v>
      </c>
      <c r="I40" s="59" t="s">
        <v>311</v>
      </c>
      <c r="J40" s="59" t="s">
        <v>312</v>
      </c>
      <c r="K40" s="59">
        <v>27</v>
      </c>
      <c r="L40" s="59">
        <v>1</v>
      </c>
      <c r="M40" s="59">
        <v>2</v>
      </c>
      <c r="N40" s="59">
        <v>27</v>
      </c>
      <c r="O40" s="59">
        <v>2</v>
      </c>
      <c r="P40" s="59">
        <v>0</v>
      </c>
      <c r="Q40" s="59">
        <v>2</v>
      </c>
      <c r="R40" s="59">
        <v>1</v>
      </c>
      <c r="S40" s="59">
        <v>0</v>
      </c>
      <c r="T40" s="59">
        <v>0</v>
      </c>
      <c r="U40" s="59">
        <v>0</v>
      </c>
      <c r="V40" s="59">
        <v>3</v>
      </c>
      <c r="W40" s="59">
        <v>18</v>
      </c>
      <c r="X40" s="59">
        <v>0</v>
      </c>
      <c r="Y40" s="59">
        <v>0</v>
      </c>
      <c r="Z40" s="59">
        <v>0</v>
      </c>
      <c r="AA40" s="59">
        <v>0.5</v>
      </c>
      <c r="AB40" s="60">
        <v>2</v>
      </c>
      <c r="AC40" s="39"/>
      <c r="AD40" s="40">
        <f t="shared" si="0"/>
        <v>0.5</v>
      </c>
    </row>
    <row r="41" spans="1:30" ht="14.25">
      <c r="A41" s="58" t="s">
        <v>205</v>
      </c>
      <c r="B41" s="59" t="s">
        <v>206</v>
      </c>
      <c r="C41" s="59" t="s">
        <v>479</v>
      </c>
      <c r="D41" s="59" t="s">
        <v>524</v>
      </c>
      <c r="E41" s="59" t="s">
        <v>525</v>
      </c>
      <c r="F41" s="59" t="s">
        <v>526</v>
      </c>
      <c r="G41" s="59" t="s">
        <v>314</v>
      </c>
      <c r="H41" s="59" t="s">
        <v>310</v>
      </c>
      <c r="I41" s="59" t="s">
        <v>311</v>
      </c>
      <c r="J41" s="59" t="s">
        <v>312</v>
      </c>
      <c r="K41" s="59">
        <v>26</v>
      </c>
      <c r="L41" s="59">
        <v>2</v>
      </c>
      <c r="M41" s="59">
        <v>2</v>
      </c>
      <c r="N41" s="59">
        <v>26</v>
      </c>
      <c r="O41" s="59">
        <v>2</v>
      </c>
      <c r="P41" s="59">
        <v>0</v>
      </c>
      <c r="Q41" s="59">
        <v>2</v>
      </c>
      <c r="R41" s="59">
        <v>1</v>
      </c>
      <c r="S41" s="59">
        <v>0</v>
      </c>
      <c r="T41" s="59">
        <v>0</v>
      </c>
      <c r="U41" s="59">
        <v>0</v>
      </c>
      <c r="V41" s="59">
        <v>3</v>
      </c>
      <c r="W41" s="59">
        <v>23</v>
      </c>
      <c r="X41" s="59">
        <v>0</v>
      </c>
      <c r="Y41" s="59">
        <v>0</v>
      </c>
      <c r="Z41" s="59">
        <v>0</v>
      </c>
      <c r="AA41" s="59">
        <v>0.5</v>
      </c>
      <c r="AB41" s="60"/>
      <c r="AC41" s="39">
        <v>0.5</v>
      </c>
      <c r="AD41" s="40">
        <f t="shared" si="0"/>
        <v>1</v>
      </c>
    </row>
    <row r="42" spans="1:30" ht="14.25">
      <c r="A42" s="58" t="s">
        <v>205</v>
      </c>
      <c r="B42" s="59" t="s">
        <v>206</v>
      </c>
      <c r="C42" s="59" t="s">
        <v>479</v>
      </c>
      <c r="D42" s="59" t="s">
        <v>52</v>
      </c>
      <c r="E42" s="59" t="s">
        <v>53</v>
      </c>
      <c r="F42" s="59" t="s">
        <v>54</v>
      </c>
      <c r="G42" s="59" t="s">
        <v>352</v>
      </c>
      <c r="H42" s="59" t="s">
        <v>353</v>
      </c>
      <c r="I42" s="59" t="s">
        <v>352</v>
      </c>
      <c r="J42" s="59" t="s">
        <v>352</v>
      </c>
      <c r="K42" s="59">
        <v>151</v>
      </c>
      <c r="L42" s="59">
        <v>4</v>
      </c>
      <c r="M42" s="59">
        <v>8</v>
      </c>
      <c r="N42" s="59">
        <v>0</v>
      </c>
      <c r="O42" s="59">
        <v>0</v>
      </c>
      <c r="P42" s="59">
        <v>7</v>
      </c>
      <c r="Q42" s="59">
        <v>0</v>
      </c>
      <c r="R42" s="59">
        <v>4</v>
      </c>
      <c r="S42" s="59">
        <v>0</v>
      </c>
      <c r="T42" s="59">
        <v>0</v>
      </c>
      <c r="U42" s="59">
        <v>0</v>
      </c>
      <c r="V42" s="59">
        <v>11</v>
      </c>
      <c r="W42" s="59">
        <v>42</v>
      </c>
      <c r="X42" s="59">
        <v>0</v>
      </c>
      <c r="Y42" s="59">
        <v>0</v>
      </c>
      <c r="Z42" s="59">
        <v>0</v>
      </c>
      <c r="AA42" s="59">
        <v>1</v>
      </c>
      <c r="AB42" s="60">
        <v>3</v>
      </c>
      <c r="AC42" s="39">
        <v>1</v>
      </c>
      <c r="AD42" s="40">
        <f t="shared" si="0"/>
        <v>2</v>
      </c>
    </row>
    <row r="43" spans="1:30" ht="14.25">
      <c r="A43" s="58" t="s">
        <v>205</v>
      </c>
      <c r="B43" s="59" t="s">
        <v>206</v>
      </c>
      <c r="C43" s="59" t="s">
        <v>479</v>
      </c>
      <c r="D43" s="59" t="s">
        <v>500</v>
      </c>
      <c r="E43" s="59" t="s">
        <v>501</v>
      </c>
      <c r="F43" s="59" t="s">
        <v>502</v>
      </c>
      <c r="G43" s="59" t="s">
        <v>233</v>
      </c>
      <c r="H43" s="59" t="s">
        <v>380</v>
      </c>
      <c r="I43" s="59" t="s">
        <v>233</v>
      </c>
      <c r="J43" s="59" t="s">
        <v>381</v>
      </c>
      <c r="K43" s="59">
        <v>556</v>
      </c>
      <c r="L43" s="59">
        <v>21</v>
      </c>
      <c r="M43" s="59">
        <v>23</v>
      </c>
      <c r="N43" s="59">
        <v>0</v>
      </c>
      <c r="O43" s="59">
        <v>0</v>
      </c>
      <c r="P43" s="59">
        <v>32</v>
      </c>
      <c r="Q43" s="59">
        <v>0</v>
      </c>
      <c r="R43" s="59">
        <v>2</v>
      </c>
      <c r="S43" s="59">
        <v>0</v>
      </c>
      <c r="T43" s="59">
        <v>0</v>
      </c>
      <c r="U43" s="59">
        <v>0</v>
      </c>
      <c r="V43" s="59">
        <v>34</v>
      </c>
      <c r="W43" s="59">
        <v>24</v>
      </c>
      <c r="X43" s="59">
        <v>0</v>
      </c>
      <c r="Y43" s="59">
        <v>0</v>
      </c>
      <c r="Z43" s="59">
        <v>0</v>
      </c>
      <c r="AA43" s="59">
        <v>4</v>
      </c>
      <c r="AB43" s="60"/>
      <c r="AC43" s="39">
        <v>5</v>
      </c>
      <c r="AD43" s="40">
        <f t="shared" si="0"/>
        <v>9</v>
      </c>
    </row>
    <row r="44" spans="1:30" ht="14.25">
      <c r="A44" s="58" t="s">
        <v>205</v>
      </c>
      <c r="B44" s="59" t="s">
        <v>206</v>
      </c>
      <c r="C44" s="59" t="s">
        <v>479</v>
      </c>
      <c r="D44" s="59" t="s">
        <v>510</v>
      </c>
      <c r="E44" s="59" t="s">
        <v>511</v>
      </c>
      <c r="F44" s="59" t="s">
        <v>512</v>
      </c>
      <c r="G44" s="59" t="s">
        <v>389</v>
      </c>
      <c r="H44" s="59" t="s">
        <v>390</v>
      </c>
      <c r="I44" s="59" t="s">
        <v>389</v>
      </c>
      <c r="J44" s="59" t="s">
        <v>391</v>
      </c>
      <c r="K44" s="59">
        <v>104</v>
      </c>
      <c r="L44" s="59">
        <v>3</v>
      </c>
      <c r="M44" s="59">
        <v>6</v>
      </c>
      <c r="N44" s="59">
        <v>75</v>
      </c>
      <c r="O44" s="59">
        <v>4</v>
      </c>
      <c r="P44" s="59">
        <v>0</v>
      </c>
      <c r="Q44" s="59">
        <v>7</v>
      </c>
      <c r="R44" s="59">
        <v>5</v>
      </c>
      <c r="S44" s="59">
        <v>0</v>
      </c>
      <c r="T44" s="59">
        <v>0</v>
      </c>
      <c r="U44" s="59">
        <v>0</v>
      </c>
      <c r="V44" s="59">
        <v>12</v>
      </c>
      <c r="W44" s="59">
        <v>12</v>
      </c>
      <c r="X44" s="59">
        <v>0</v>
      </c>
      <c r="Y44" s="59">
        <v>0</v>
      </c>
      <c r="Z44" s="59">
        <v>0</v>
      </c>
      <c r="AA44" s="59">
        <v>1</v>
      </c>
      <c r="AB44" s="60">
        <v>1.5</v>
      </c>
      <c r="AC44" s="39">
        <v>0.5</v>
      </c>
      <c r="AD44" s="40">
        <f t="shared" si="0"/>
        <v>1.5</v>
      </c>
    </row>
    <row r="45" spans="1:30" ht="14.25">
      <c r="A45" s="58" t="s">
        <v>205</v>
      </c>
      <c r="B45" s="59" t="s">
        <v>206</v>
      </c>
      <c r="C45" s="59" t="s">
        <v>479</v>
      </c>
      <c r="D45" s="59" t="s">
        <v>506</v>
      </c>
      <c r="E45" s="59" t="s">
        <v>507</v>
      </c>
      <c r="F45" s="59" t="s">
        <v>508</v>
      </c>
      <c r="G45" s="59" t="s">
        <v>509</v>
      </c>
      <c r="H45" s="59" t="s">
        <v>390</v>
      </c>
      <c r="I45" s="59" t="s">
        <v>389</v>
      </c>
      <c r="J45" s="59" t="s">
        <v>391</v>
      </c>
      <c r="K45" s="59">
        <v>122</v>
      </c>
      <c r="L45" s="59">
        <v>5</v>
      </c>
      <c r="M45" s="59">
        <v>6</v>
      </c>
      <c r="N45" s="59">
        <v>33</v>
      </c>
      <c r="O45" s="59">
        <v>2</v>
      </c>
      <c r="P45" s="59">
        <v>2</v>
      </c>
      <c r="Q45" s="59">
        <v>4</v>
      </c>
      <c r="R45" s="59">
        <v>4</v>
      </c>
      <c r="S45" s="59">
        <v>0</v>
      </c>
      <c r="T45" s="59">
        <v>0</v>
      </c>
      <c r="U45" s="59">
        <v>0</v>
      </c>
      <c r="V45" s="59">
        <v>10</v>
      </c>
      <c r="W45" s="59">
        <v>6</v>
      </c>
      <c r="X45" s="59">
        <v>0</v>
      </c>
      <c r="Y45" s="59">
        <v>0</v>
      </c>
      <c r="Z45" s="59">
        <v>0</v>
      </c>
      <c r="AA45" s="59">
        <v>1</v>
      </c>
      <c r="AB45" s="60">
        <v>3</v>
      </c>
      <c r="AC45" s="39">
        <v>1.5</v>
      </c>
      <c r="AD45" s="40">
        <f t="shared" si="0"/>
        <v>2.5</v>
      </c>
    </row>
    <row r="46" spans="1:30" ht="14.25">
      <c r="A46" s="58" t="s">
        <v>205</v>
      </c>
      <c r="B46" s="59" t="s">
        <v>206</v>
      </c>
      <c r="C46" s="59" t="s">
        <v>479</v>
      </c>
      <c r="D46" s="59" t="s">
        <v>596</v>
      </c>
      <c r="E46" s="59" t="s">
        <v>597</v>
      </c>
      <c r="F46" s="59" t="s">
        <v>598</v>
      </c>
      <c r="G46" s="59" t="s">
        <v>274</v>
      </c>
      <c r="H46" s="59" t="s">
        <v>474</v>
      </c>
      <c r="I46" s="59" t="s">
        <v>276</v>
      </c>
      <c r="J46" s="59" t="s">
        <v>475</v>
      </c>
      <c r="K46" s="59">
        <v>76</v>
      </c>
      <c r="L46" s="59">
        <v>3</v>
      </c>
      <c r="M46" s="59">
        <v>5</v>
      </c>
      <c r="N46" s="59">
        <v>76</v>
      </c>
      <c r="O46" s="59">
        <v>5</v>
      </c>
      <c r="P46" s="59">
        <v>0</v>
      </c>
      <c r="Q46" s="59">
        <v>6</v>
      </c>
      <c r="R46" s="59">
        <v>6</v>
      </c>
      <c r="S46" s="59">
        <v>0</v>
      </c>
      <c r="T46" s="59">
        <v>0</v>
      </c>
      <c r="U46" s="59">
        <v>0</v>
      </c>
      <c r="V46" s="59">
        <v>12</v>
      </c>
      <c r="W46" s="59">
        <v>7</v>
      </c>
      <c r="X46" s="59">
        <v>0</v>
      </c>
      <c r="Y46" s="59">
        <v>0</v>
      </c>
      <c r="Z46" s="59">
        <v>0</v>
      </c>
      <c r="AA46" s="59">
        <v>0.5</v>
      </c>
      <c r="AB46" s="60">
        <v>9</v>
      </c>
      <c r="AC46" s="39">
        <v>1</v>
      </c>
      <c r="AD46" s="40">
        <f t="shared" si="0"/>
        <v>1.5</v>
      </c>
    </row>
    <row r="47" spans="1:30" ht="14.25">
      <c r="A47" s="58" t="s">
        <v>205</v>
      </c>
      <c r="B47" s="59" t="s">
        <v>206</v>
      </c>
      <c r="C47" s="59" t="s">
        <v>479</v>
      </c>
      <c r="D47" s="59" t="s">
        <v>34</v>
      </c>
      <c r="E47" s="59" t="s">
        <v>35</v>
      </c>
      <c r="F47" s="59" t="s">
        <v>36</v>
      </c>
      <c r="G47" s="59" t="s">
        <v>276</v>
      </c>
      <c r="H47" s="59" t="s">
        <v>474</v>
      </c>
      <c r="I47" s="59" t="s">
        <v>276</v>
      </c>
      <c r="J47" s="59" t="s">
        <v>475</v>
      </c>
      <c r="K47" s="59">
        <v>314</v>
      </c>
      <c r="L47" s="59">
        <v>12</v>
      </c>
      <c r="M47" s="59">
        <v>15</v>
      </c>
      <c r="N47" s="59">
        <v>87</v>
      </c>
      <c r="O47" s="59">
        <v>4</v>
      </c>
      <c r="P47" s="59">
        <v>14</v>
      </c>
      <c r="Q47" s="59">
        <v>7</v>
      </c>
      <c r="R47" s="59">
        <v>1</v>
      </c>
      <c r="S47" s="59">
        <v>0</v>
      </c>
      <c r="T47" s="59">
        <v>0</v>
      </c>
      <c r="U47" s="59">
        <v>0</v>
      </c>
      <c r="V47" s="59">
        <v>22</v>
      </c>
      <c r="W47" s="59">
        <v>30</v>
      </c>
      <c r="X47" s="59">
        <v>0</v>
      </c>
      <c r="Y47" s="59">
        <v>0</v>
      </c>
      <c r="Z47" s="59">
        <v>0</v>
      </c>
      <c r="AA47" s="59">
        <v>3.5</v>
      </c>
      <c r="AB47" s="60"/>
      <c r="AC47" s="39">
        <v>1.5</v>
      </c>
      <c r="AD47" s="40">
        <f t="shared" si="0"/>
        <v>5</v>
      </c>
    </row>
    <row r="48" spans="1:31" ht="14.25">
      <c r="A48" s="58" t="s">
        <v>205</v>
      </c>
      <c r="B48" s="59" t="s">
        <v>206</v>
      </c>
      <c r="C48" s="59" t="s">
        <v>479</v>
      </c>
      <c r="D48" s="59" t="s">
        <v>578</v>
      </c>
      <c r="E48" s="59" t="s">
        <v>579</v>
      </c>
      <c r="F48" s="59" t="s">
        <v>580</v>
      </c>
      <c r="G48" s="59" t="s">
        <v>384</v>
      </c>
      <c r="H48" s="59" t="s">
        <v>385</v>
      </c>
      <c r="I48" s="59" t="s">
        <v>384</v>
      </c>
      <c r="J48" s="59" t="s">
        <v>386</v>
      </c>
      <c r="K48" s="59">
        <v>125</v>
      </c>
      <c r="L48" s="59">
        <v>4</v>
      </c>
      <c r="M48" s="59">
        <v>6</v>
      </c>
      <c r="N48" s="59">
        <v>20</v>
      </c>
      <c r="O48" s="59">
        <v>1</v>
      </c>
      <c r="P48" s="59">
        <v>3</v>
      </c>
      <c r="Q48" s="59">
        <v>3</v>
      </c>
      <c r="R48" s="59">
        <v>3</v>
      </c>
      <c r="S48" s="59">
        <v>0</v>
      </c>
      <c r="T48" s="59">
        <v>0</v>
      </c>
      <c r="U48" s="59">
        <v>0</v>
      </c>
      <c r="V48" s="59">
        <v>9</v>
      </c>
      <c r="W48" s="59">
        <v>11</v>
      </c>
      <c r="X48" s="59">
        <v>0</v>
      </c>
      <c r="Y48" s="59">
        <v>0</v>
      </c>
      <c r="Z48" s="59">
        <v>0</v>
      </c>
      <c r="AA48" s="59">
        <v>1</v>
      </c>
      <c r="AB48" s="60">
        <v>2</v>
      </c>
      <c r="AC48" s="39">
        <v>0.5</v>
      </c>
      <c r="AD48" s="40">
        <f t="shared" si="0"/>
        <v>1.5</v>
      </c>
      <c r="AE48" s="37" t="s">
        <v>649</v>
      </c>
    </row>
    <row r="49" spans="1:30" ht="14.25">
      <c r="A49" s="58" t="s">
        <v>205</v>
      </c>
      <c r="B49" s="59" t="s">
        <v>206</v>
      </c>
      <c r="C49" s="59" t="s">
        <v>479</v>
      </c>
      <c r="D49" s="59" t="s">
        <v>516</v>
      </c>
      <c r="E49" s="59" t="s">
        <v>517</v>
      </c>
      <c r="F49" s="59" t="s">
        <v>387</v>
      </c>
      <c r="G49" s="59" t="s">
        <v>388</v>
      </c>
      <c r="H49" s="59" t="s">
        <v>385</v>
      </c>
      <c r="I49" s="59" t="s">
        <v>384</v>
      </c>
      <c r="J49" s="59" t="s">
        <v>386</v>
      </c>
      <c r="K49" s="59">
        <v>103</v>
      </c>
      <c r="L49" s="59">
        <v>5</v>
      </c>
      <c r="M49" s="59">
        <v>6</v>
      </c>
      <c r="N49" s="59">
        <v>0</v>
      </c>
      <c r="O49" s="59">
        <v>0</v>
      </c>
      <c r="P49" s="59">
        <v>6</v>
      </c>
      <c r="Q49" s="59">
        <v>0</v>
      </c>
      <c r="R49" s="59">
        <v>3</v>
      </c>
      <c r="S49" s="59">
        <v>0</v>
      </c>
      <c r="T49" s="59">
        <v>0</v>
      </c>
      <c r="U49" s="59">
        <v>0</v>
      </c>
      <c r="V49" s="59">
        <v>9</v>
      </c>
      <c r="W49" s="59">
        <v>12</v>
      </c>
      <c r="X49" s="59">
        <v>0</v>
      </c>
      <c r="Y49" s="59">
        <v>0</v>
      </c>
      <c r="Z49" s="59">
        <v>0</v>
      </c>
      <c r="AA49" s="59">
        <v>1</v>
      </c>
      <c r="AB49" s="60">
        <v>3</v>
      </c>
      <c r="AC49" s="39">
        <v>1</v>
      </c>
      <c r="AD49" s="40">
        <f t="shared" si="0"/>
        <v>2</v>
      </c>
    </row>
    <row r="50" spans="1:30" ht="14.25">
      <c r="A50" s="58" t="s">
        <v>205</v>
      </c>
      <c r="B50" s="59" t="s">
        <v>206</v>
      </c>
      <c r="C50" s="59" t="s">
        <v>479</v>
      </c>
      <c r="D50" s="59" t="s">
        <v>608</v>
      </c>
      <c r="E50" s="59" t="s">
        <v>609</v>
      </c>
      <c r="F50" s="59" t="s">
        <v>610</v>
      </c>
      <c r="G50" s="59" t="s">
        <v>278</v>
      </c>
      <c r="H50" s="59" t="s">
        <v>378</v>
      </c>
      <c r="I50" s="59" t="s">
        <v>278</v>
      </c>
      <c r="J50" s="59" t="s">
        <v>379</v>
      </c>
      <c r="K50" s="59">
        <v>378</v>
      </c>
      <c r="L50" s="59">
        <v>6</v>
      </c>
      <c r="M50" s="59">
        <v>16</v>
      </c>
      <c r="N50" s="59">
        <v>54</v>
      </c>
      <c r="O50" s="59">
        <v>3</v>
      </c>
      <c r="P50" s="59">
        <v>16</v>
      </c>
      <c r="Q50" s="59">
        <v>5</v>
      </c>
      <c r="R50" s="59">
        <v>5</v>
      </c>
      <c r="S50" s="59">
        <v>0</v>
      </c>
      <c r="T50" s="59">
        <v>0</v>
      </c>
      <c r="U50" s="59">
        <v>0</v>
      </c>
      <c r="V50" s="59">
        <v>26</v>
      </c>
      <c r="W50" s="59">
        <v>33</v>
      </c>
      <c r="X50" s="59">
        <v>0</v>
      </c>
      <c r="Y50" s="59">
        <v>0</v>
      </c>
      <c r="Z50" s="59">
        <v>0</v>
      </c>
      <c r="AA50" s="59">
        <v>2.5</v>
      </c>
      <c r="AB50" s="60">
        <v>3.5</v>
      </c>
      <c r="AC50" s="39">
        <v>0.5</v>
      </c>
      <c r="AD50" s="40">
        <f t="shared" si="0"/>
        <v>3</v>
      </c>
    </row>
    <row r="51" spans="1:30" ht="14.25">
      <c r="A51" s="58" t="s">
        <v>205</v>
      </c>
      <c r="B51" s="59" t="s">
        <v>206</v>
      </c>
      <c r="C51" s="59" t="s">
        <v>479</v>
      </c>
      <c r="D51" s="59" t="s">
        <v>614</v>
      </c>
      <c r="E51" s="59" t="s">
        <v>615</v>
      </c>
      <c r="F51" s="59" t="s">
        <v>616</v>
      </c>
      <c r="G51" s="59" t="s">
        <v>281</v>
      </c>
      <c r="H51" s="59" t="s">
        <v>378</v>
      </c>
      <c r="I51" s="59" t="s">
        <v>278</v>
      </c>
      <c r="J51" s="59" t="s">
        <v>379</v>
      </c>
      <c r="K51" s="59">
        <v>94</v>
      </c>
      <c r="L51" s="59">
        <v>3</v>
      </c>
      <c r="M51" s="59">
        <v>6</v>
      </c>
      <c r="N51" s="59">
        <v>44</v>
      </c>
      <c r="O51" s="59">
        <v>3</v>
      </c>
      <c r="P51" s="59">
        <v>2</v>
      </c>
      <c r="Q51" s="59">
        <v>5</v>
      </c>
      <c r="R51" s="59">
        <v>1</v>
      </c>
      <c r="S51" s="59">
        <v>0</v>
      </c>
      <c r="T51" s="59">
        <v>0</v>
      </c>
      <c r="U51" s="59">
        <v>0</v>
      </c>
      <c r="V51" s="59">
        <v>8</v>
      </c>
      <c r="W51" s="59">
        <v>34</v>
      </c>
      <c r="X51" s="59">
        <v>0</v>
      </c>
      <c r="Y51" s="59">
        <v>0</v>
      </c>
      <c r="Z51" s="59">
        <v>0</v>
      </c>
      <c r="AA51" s="59">
        <v>1</v>
      </c>
      <c r="AB51" s="60">
        <v>2</v>
      </c>
      <c r="AC51" s="39">
        <v>0.5</v>
      </c>
      <c r="AD51" s="40">
        <f t="shared" si="0"/>
        <v>1.5</v>
      </c>
    </row>
    <row r="52" spans="1:31" ht="14.25">
      <c r="A52" s="58" t="s">
        <v>205</v>
      </c>
      <c r="B52" s="59" t="s">
        <v>206</v>
      </c>
      <c r="C52" s="59" t="s">
        <v>479</v>
      </c>
      <c r="D52" s="59" t="s">
        <v>611</v>
      </c>
      <c r="E52" s="59" t="s">
        <v>612</v>
      </c>
      <c r="F52" s="59" t="s">
        <v>613</v>
      </c>
      <c r="G52" s="59" t="s">
        <v>278</v>
      </c>
      <c r="H52" s="59" t="s">
        <v>382</v>
      </c>
      <c r="I52" s="59" t="s">
        <v>278</v>
      </c>
      <c r="J52" s="59" t="s">
        <v>383</v>
      </c>
      <c r="K52" s="59">
        <v>574</v>
      </c>
      <c r="L52" s="59">
        <v>13</v>
      </c>
      <c r="M52" s="59">
        <v>25</v>
      </c>
      <c r="N52" s="59">
        <v>0</v>
      </c>
      <c r="O52" s="59">
        <v>0</v>
      </c>
      <c r="P52" s="59">
        <v>35</v>
      </c>
      <c r="Q52" s="59">
        <v>4</v>
      </c>
      <c r="R52" s="59">
        <v>0</v>
      </c>
      <c r="S52" s="59">
        <v>0</v>
      </c>
      <c r="T52" s="59">
        <v>0</v>
      </c>
      <c r="U52" s="59">
        <v>0</v>
      </c>
      <c r="V52" s="59">
        <v>39</v>
      </c>
      <c r="W52" s="59">
        <v>95</v>
      </c>
      <c r="X52" s="59">
        <v>4</v>
      </c>
      <c r="Y52" s="59">
        <v>0</v>
      </c>
      <c r="Z52" s="59">
        <v>0</v>
      </c>
      <c r="AA52" s="59">
        <v>5</v>
      </c>
      <c r="AB52" s="60">
        <v>7.5</v>
      </c>
      <c r="AC52" s="39">
        <v>2</v>
      </c>
      <c r="AD52" s="40">
        <f t="shared" si="0"/>
        <v>7</v>
      </c>
      <c r="AE52" s="37" t="s">
        <v>649</v>
      </c>
    </row>
    <row r="53" spans="1:30" ht="14.25">
      <c r="A53" s="58" t="s">
        <v>205</v>
      </c>
      <c r="B53" s="59" t="s">
        <v>206</v>
      </c>
      <c r="C53" s="59" t="s">
        <v>479</v>
      </c>
      <c r="D53" s="59" t="s">
        <v>533</v>
      </c>
      <c r="E53" s="59" t="s">
        <v>534</v>
      </c>
      <c r="F53" s="59" t="s">
        <v>535</v>
      </c>
      <c r="G53" s="59" t="s">
        <v>239</v>
      </c>
      <c r="H53" s="59" t="s">
        <v>339</v>
      </c>
      <c r="I53" s="59" t="s">
        <v>239</v>
      </c>
      <c r="J53" s="59" t="s">
        <v>340</v>
      </c>
      <c r="K53" s="59">
        <v>230</v>
      </c>
      <c r="L53" s="59">
        <v>6</v>
      </c>
      <c r="M53" s="59">
        <v>11</v>
      </c>
      <c r="N53" s="59">
        <v>12</v>
      </c>
      <c r="O53" s="59">
        <v>1</v>
      </c>
      <c r="P53" s="59">
        <v>13</v>
      </c>
      <c r="Q53" s="59">
        <v>1</v>
      </c>
      <c r="R53" s="59">
        <v>3</v>
      </c>
      <c r="S53" s="59">
        <v>0</v>
      </c>
      <c r="T53" s="59">
        <v>0</v>
      </c>
      <c r="U53" s="59">
        <v>0</v>
      </c>
      <c r="V53" s="59">
        <v>17</v>
      </c>
      <c r="W53" s="59">
        <v>37</v>
      </c>
      <c r="X53" s="59">
        <v>0</v>
      </c>
      <c r="Y53" s="59">
        <v>0</v>
      </c>
      <c r="Z53" s="59">
        <v>0</v>
      </c>
      <c r="AA53" s="59">
        <v>1</v>
      </c>
      <c r="AB53" s="60">
        <v>3</v>
      </c>
      <c r="AC53" s="39">
        <v>1.5</v>
      </c>
      <c r="AD53" s="40">
        <f t="shared" si="0"/>
        <v>2.5</v>
      </c>
    </row>
    <row r="54" spans="1:30" ht="14.25">
      <c r="A54" s="58" t="s">
        <v>205</v>
      </c>
      <c r="B54" s="59" t="s">
        <v>206</v>
      </c>
      <c r="C54" s="59" t="s">
        <v>479</v>
      </c>
      <c r="D54" s="59" t="s">
        <v>49</v>
      </c>
      <c r="E54" s="59" t="s">
        <v>50</v>
      </c>
      <c r="F54" s="59" t="s">
        <v>51</v>
      </c>
      <c r="G54" s="59" t="s">
        <v>344</v>
      </c>
      <c r="H54" s="59" t="s">
        <v>345</v>
      </c>
      <c r="I54" s="59" t="s">
        <v>344</v>
      </c>
      <c r="J54" s="59" t="s">
        <v>346</v>
      </c>
      <c r="K54" s="59">
        <v>240</v>
      </c>
      <c r="L54" s="59">
        <v>9</v>
      </c>
      <c r="M54" s="59">
        <v>11</v>
      </c>
      <c r="N54" s="59">
        <v>44</v>
      </c>
      <c r="O54" s="59">
        <v>2</v>
      </c>
      <c r="P54" s="59">
        <v>12</v>
      </c>
      <c r="Q54" s="59">
        <v>8</v>
      </c>
      <c r="R54" s="59">
        <v>1</v>
      </c>
      <c r="S54" s="59">
        <v>0</v>
      </c>
      <c r="T54" s="59">
        <v>0</v>
      </c>
      <c r="U54" s="59">
        <v>0</v>
      </c>
      <c r="V54" s="59">
        <v>21</v>
      </c>
      <c r="W54" s="59">
        <v>30</v>
      </c>
      <c r="X54" s="59">
        <v>4</v>
      </c>
      <c r="Y54" s="59">
        <v>0</v>
      </c>
      <c r="Z54" s="59">
        <v>0</v>
      </c>
      <c r="AA54" s="59">
        <v>2</v>
      </c>
      <c r="AB54" s="60">
        <v>4.5</v>
      </c>
      <c r="AC54" s="39">
        <v>2</v>
      </c>
      <c r="AD54" s="40">
        <f t="shared" si="0"/>
        <v>4</v>
      </c>
    </row>
    <row r="55" spans="1:30" ht="14.25">
      <c r="A55" s="58" t="s">
        <v>205</v>
      </c>
      <c r="B55" s="59" t="s">
        <v>206</v>
      </c>
      <c r="C55" s="59" t="s">
        <v>479</v>
      </c>
      <c r="D55" s="59" t="s">
        <v>497</v>
      </c>
      <c r="E55" s="59" t="s">
        <v>498</v>
      </c>
      <c r="F55" s="59" t="s">
        <v>499</v>
      </c>
      <c r="G55" s="59" t="s">
        <v>362</v>
      </c>
      <c r="H55" s="59" t="s">
        <v>470</v>
      </c>
      <c r="I55" s="59" t="s">
        <v>362</v>
      </c>
      <c r="J55" s="59" t="s">
        <v>471</v>
      </c>
      <c r="K55" s="59">
        <v>3</v>
      </c>
      <c r="L55" s="59">
        <v>0</v>
      </c>
      <c r="M55" s="59">
        <v>1</v>
      </c>
      <c r="N55" s="59">
        <v>3</v>
      </c>
      <c r="O55" s="59">
        <v>1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60"/>
      <c r="AC55" s="39">
        <v>0</v>
      </c>
      <c r="AD55" s="40">
        <f t="shared" si="0"/>
        <v>0</v>
      </c>
    </row>
    <row r="56" spans="1:30" ht="14.25">
      <c r="A56" s="58" t="s">
        <v>205</v>
      </c>
      <c r="B56" s="59" t="s">
        <v>206</v>
      </c>
      <c r="C56" s="59" t="s">
        <v>479</v>
      </c>
      <c r="D56" s="59" t="s">
        <v>599</v>
      </c>
      <c r="E56" s="59" t="s">
        <v>600</v>
      </c>
      <c r="F56" s="59" t="s">
        <v>601</v>
      </c>
      <c r="G56" s="59" t="s">
        <v>333</v>
      </c>
      <c r="H56" s="59" t="s">
        <v>332</v>
      </c>
      <c r="I56" s="59" t="s">
        <v>333</v>
      </c>
      <c r="J56" s="59" t="s">
        <v>334</v>
      </c>
      <c r="K56" s="59">
        <v>49</v>
      </c>
      <c r="L56" s="59">
        <v>2</v>
      </c>
      <c r="M56" s="59">
        <v>3</v>
      </c>
      <c r="N56" s="59">
        <v>49</v>
      </c>
      <c r="O56" s="59">
        <v>3</v>
      </c>
      <c r="P56" s="59">
        <v>0</v>
      </c>
      <c r="Q56" s="59">
        <v>3</v>
      </c>
      <c r="R56" s="59">
        <v>4</v>
      </c>
      <c r="S56" s="59">
        <v>0</v>
      </c>
      <c r="T56" s="59">
        <v>0</v>
      </c>
      <c r="U56" s="59">
        <v>0</v>
      </c>
      <c r="V56" s="59">
        <v>7</v>
      </c>
      <c r="W56" s="59">
        <v>18</v>
      </c>
      <c r="X56" s="59">
        <v>0</v>
      </c>
      <c r="Y56" s="59">
        <v>0</v>
      </c>
      <c r="Z56" s="59">
        <v>0</v>
      </c>
      <c r="AA56" s="59">
        <v>0.5</v>
      </c>
      <c r="AB56" s="60"/>
      <c r="AC56" s="39">
        <v>0.5</v>
      </c>
      <c r="AD56" s="40">
        <f t="shared" si="0"/>
        <v>1</v>
      </c>
    </row>
    <row r="57" spans="1:30" ht="14.25">
      <c r="A57" s="58" t="s">
        <v>205</v>
      </c>
      <c r="B57" s="59" t="s">
        <v>206</v>
      </c>
      <c r="C57" s="59" t="s">
        <v>479</v>
      </c>
      <c r="D57" s="59" t="s">
        <v>566</v>
      </c>
      <c r="E57" s="59" t="s">
        <v>567</v>
      </c>
      <c r="F57" s="59" t="s">
        <v>354</v>
      </c>
      <c r="G57" s="59" t="s">
        <v>568</v>
      </c>
      <c r="H57" s="59" t="s">
        <v>332</v>
      </c>
      <c r="I57" s="59" t="s">
        <v>333</v>
      </c>
      <c r="J57" s="59" t="s">
        <v>334</v>
      </c>
      <c r="K57" s="59">
        <v>32</v>
      </c>
      <c r="L57" s="59">
        <v>1</v>
      </c>
      <c r="M57" s="59">
        <v>3</v>
      </c>
      <c r="N57" s="59">
        <v>32</v>
      </c>
      <c r="O57" s="59">
        <v>3</v>
      </c>
      <c r="P57" s="59">
        <v>0</v>
      </c>
      <c r="Q57" s="59">
        <v>3</v>
      </c>
      <c r="R57" s="59">
        <v>0</v>
      </c>
      <c r="S57" s="59">
        <v>0</v>
      </c>
      <c r="T57" s="59">
        <v>0</v>
      </c>
      <c r="U57" s="59">
        <v>0</v>
      </c>
      <c r="V57" s="59">
        <v>3</v>
      </c>
      <c r="W57" s="59">
        <v>51</v>
      </c>
      <c r="X57" s="59">
        <v>0</v>
      </c>
      <c r="Y57" s="59">
        <v>0</v>
      </c>
      <c r="Z57" s="59">
        <v>0</v>
      </c>
      <c r="AA57" s="59">
        <v>0.5</v>
      </c>
      <c r="AB57" s="60"/>
      <c r="AC57" s="39"/>
      <c r="AD57" s="40">
        <f t="shared" si="0"/>
        <v>0.5</v>
      </c>
    </row>
    <row r="58" spans="1:30" ht="14.25">
      <c r="A58" s="58" t="s">
        <v>205</v>
      </c>
      <c r="B58" s="59" t="s">
        <v>206</v>
      </c>
      <c r="C58" s="59" t="s">
        <v>479</v>
      </c>
      <c r="D58" s="59" t="s">
        <v>602</v>
      </c>
      <c r="E58" s="59" t="s">
        <v>603</v>
      </c>
      <c r="F58" s="59" t="s">
        <v>604</v>
      </c>
      <c r="G58" s="59" t="s">
        <v>335</v>
      </c>
      <c r="H58" s="59" t="s">
        <v>332</v>
      </c>
      <c r="I58" s="59" t="s">
        <v>333</v>
      </c>
      <c r="J58" s="59" t="s">
        <v>334</v>
      </c>
      <c r="K58" s="59">
        <v>29</v>
      </c>
      <c r="L58" s="59">
        <v>4</v>
      </c>
      <c r="M58" s="59">
        <v>3</v>
      </c>
      <c r="N58" s="59">
        <v>29</v>
      </c>
      <c r="O58" s="59">
        <v>3</v>
      </c>
      <c r="P58" s="59">
        <v>0</v>
      </c>
      <c r="Q58" s="59">
        <v>3</v>
      </c>
      <c r="R58" s="59">
        <v>0</v>
      </c>
      <c r="S58" s="59">
        <v>0</v>
      </c>
      <c r="T58" s="59">
        <v>0</v>
      </c>
      <c r="U58" s="59">
        <v>0</v>
      </c>
      <c r="V58" s="59">
        <v>3</v>
      </c>
      <c r="W58" s="59">
        <v>6</v>
      </c>
      <c r="X58" s="59">
        <v>0</v>
      </c>
      <c r="Y58" s="59">
        <v>0</v>
      </c>
      <c r="Z58" s="59">
        <v>0</v>
      </c>
      <c r="AA58" s="59">
        <v>1</v>
      </c>
      <c r="AB58" s="60"/>
      <c r="AC58" s="39">
        <v>0.5</v>
      </c>
      <c r="AD58" s="40">
        <f t="shared" si="0"/>
        <v>1.5</v>
      </c>
    </row>
    <row r="59" spans="1:30" ht="14.25">
      <c r="A59" s="58" t="s">
        <v>205</v>
      </c>
      <c r="B59" s="59" t="s">
        <v>206</v>
      </c>
      <c r="C59" s="59" t="s">
        <v>479</v>
      </c>
      <c r="D59" s="59" t="s">
        <v>558</v>
      </c>
      <c r="E59" s="59" t="s">
        <v>528</v>
      </c>
      <c r="F59" s="59" t="s">
        <v>559</v>
      </c>
      <c r="G59" s="59" t="s">
        <v>331</v>
      </c>
      <c r="H59" s="59" t="s">
        <v>332</v>
      </c>
      <c r="I59" s="59" t="s">
        <v>333</v>
      </c>
      <c r="J59" s="59" t="s">
        <v>334</v>
      </c>
      <c r="K59" s="59">
        <v>79</v>
      </c>
      <c r="L59" s="59">
        <v>8</v>
      </c>
      <c r="M59" s="59">
        <v>6</v>
      </c>
      <c r="N59" s="59">
        <v>79</v>
      </c>
      <c r="O59" s="59">
        <v>6</v>
      </c>
      <c r="P59" s="59">
        <v>0</v>
      </c>
      <c r="Q59" s="59">
        <v>9</v>
      </c>
      <c r="R59" s="59">
        <v>5</v>
      </c>
      <c r="S59" s="59">
        <v>0</v>
      </c>
      <c r="T59" s="59">
        <v>0</v>
      </c>
      <c r="U59" s="59">
        <v>0</v>
      </c>
      <c r="V59" s="59">
        <v>14</v>
      </c>
      <c r="W59" s="59">
        <v>0</v>
      </c>
      <c r="X59" s="59">
        <v>0</v>
      </c>
      <c r="Y59" s="59">
        <v>0</v>
      </c>
      <c r="Z59" s="59">
        <v>0</v>
      </c>
      <c r="AA59" s="59">
        <v>2</v>
      </c>
      <c r="AB59" s="60">
        <v>7.5</v>
      </c>
      <c r="AC59" s="39">
        <v>1.5</v>
      </c>
      <c r="AD59" s="40">
        <f t="shared" si="0"/>
        <v>3.5</v>
      </c>
    </row>
    <row r="60" spans="1:30" ht="14.25">
      <c r="A60" s="58" t="s">
        <v>205</v>
      </c>
      <c r="B60" s="59" t="s">
        <v>206</v>
      </c>
      <c r="C60" s="59" t="s">
        <v>479</v>
      </c>
      <c r="D60" s="59" t="s">
        <v>21</v>
      </c>
      <c r="E60" s="59" t="s">
        <v>22</v>
      </c>
      <c r="F60" s="59" t="s">
        <v>23</v>
      </c>
      <c r="G60" s="59" t="s">
        <v>212</v>
      </c>
      <c r="H60" s="59" t="s">
        <v>21</v>
      </c>
      <c r="I60" s="59" t="s">
        <v>212</v>
      </c>
      <c r="J60" s="59" t="s">
        <v>22</v>
      </c>
      <c r="K60" s="59">
        <v>501</v>
      </c>
      <c r="L60" s="59">
        <v>27</v>
      </c>
      <c r="M60" s="59">
        <v>22</v>
      </c>
      <c r="N60" s="59">
        <v>18</v>
      </c>
      <c r="O60" s="59">
        <v>1</v>
      </c>
      <c r="P60" s="59">
        <v>30</v>
      </c>
      <c r="Q60" s="59">
        <v>2</v>
      </c>
      <c r="R60" s="59">
        <v>1</v>
      </c>
      <c r="S60" s="59">
        <v>0</v>
      </c>
      <c r="T60" s="59">
        <v>0</v>
      </c>
      <c r="U60" s="59">
        <v>0</v>
      </c>
      <c r="V60" s="59">
        <v>33</v>
      </c>
      <c r="W60" s="59">
        <v>52</v>
      </c>
      <c r="X60" s="59">
        <v>0</v>
      </c>
      <c r="Y60" s="59">
        <v>0</v>
      </c>
      <c r="Z60" s="59">
        <v>0</v>
      </c>
      <c r="AA60" s="59">
        <v>4.5</v>
      </c>
      <c r="AB60" s="60">
        <v>14</v>
      </c>
      <c r="AC60" s="39">
        <v>7.5</v>
      </c>
      <c r="AD60" s="40">
        <f t="shared" si="0"/>
        <v>12</v>
      </c>
    </row>
    <row r="61" spans="1:30" ht="14.25">
      <c r="A61" s="58" t="s">
        <v>205</v>
      </c>
      <c r="B61" s="59" t="s">
        <v>206</v>
      </c>
      <c r="C61" s="59" t="s">
        <v>479</v>
      </c>
      <c r="D61" s="59" t="s">
        <v>575</v>
      </c>
      <c r="E61" s="59" t="s">
        <v>576</v>
      </c>
      <c r="F61" s="59" t="s">
        <v>577</v>
      </c>
      <c r="G61" s="59" t="s">
        <v>315</v>
      </c>
      <c r="H61" s="59" t="s">
        <v>316</v>
      </c>
      <c r="I61" s="59" t="s">
        <v>315</v>
      </c>
      <c r="J61" s="59" t="s">
        <v>315</v>
      </c>
      <c r="K61" s="59">
        <v>89</v>
      </c>
      <c r="L61" s="59">
        <v>2</v>
      </c>
      <c r="M61" s="59">
        <v>6</v>
      </c>
      <c r="N61" s="59">
        <v>43</v>
      </c>
      <c r="O61" s="59">
        <v>3</v>
      </c>
      <c r="P61" s="59">
        <v>2</v>
      </c>
      <c r="Q61" s="59">
        <v>5</v>
      </c>
      <c r="R61" s="59">
        <v>3</v>
      </c>
      <c r="S61" s="59">
        <v>0</v>
      </c>
      <c r="T61" s="59">
        <v>0</v>
      </c>
      <c r="U61" s="59">
        <v>0</v>
      </c>
      <c r="V61" s="59">
        <v>10</v>
      </c>
      <c r="W61" s="59">
        <v>36</v>
      </c>
      <c r="X61" s="59">
        <v>0</v>
      </c>
      <c r="Y61" s="59">
        <v>0</v>
      </c>
      <c r="Z61" s="59">
        <v>0</v>
      </c>
      <c r="AA61" s="59">
        <v>0.5</v>
      </c>
      <c r="AB61" s="60">
        <v>2</v>
      </c>
      <c r="AC61" s="39">
        <v>0.5</v>
      </c>
      <c r="AD61" s="40">
        <f t="shared" si="0"/>
        <v>1</v>
      </c>
    </row>
    <row r="62" spans="1:30" ht="14.25">
      <c r="A62" s="58" t="s">
        <v>205</v>
      </c>
      <c r="B62" s="59" t="s">
        <v>206</v>
      </c>
      <c r="C62" s="59" t="s">
        <v>479</v>
      </c>
      <c r="D62" s="59" t="s">
        <v>37</v>
      </c>
      <c r="E62" s="59" t="s">
        <v>38</v>
      </c>
      <c r="F62" s="59" t="s">
        <v>39</v>
      </c>
      <c r="G62" s="59" t="s">
        <v>284</v>
      </c>
      <c r="H62" s="59" t="s">
        <v>37</v>
      </c>
      <c r="I62" s="59" t="s">
        <v>284</v>
      </c>
      <c r="J62" s="59" t="s">
        <v>38</v>
      </c>
      <c r="K62" s="59">
        <v>416</v>
      </c>
      <c r="L62" s="59">
        <v>19</v>
      </c>
      <c r="M62" s="59">
        <v>18</v>
      </c>
      <c r="N62" s="59">
        <v>0</v>
      </c>
      <c r="O62" s="59">
        <v>0</v>
      </c>
      <c r="P62" s="59">
        <v>28</v>
      </c>
      <c r="Q62" s="59">
        <v>5</v>
      </c>
      <c r="R62" s="59">
        <v>0</v>
      </c>
      <c r="S62" s="59">
        <v>0</v>
      </c>
      <c r="T62" s="59">
        <v>0</v>
      </c>
      <c r="U62" s="59">
        <v>0</v>
      </c>
      <c r="V62" s="59">
        <v>33</v>
      </c>
      <c r="W62" s="59">
        <v>0</v>
      </c>
      <c r="X62" s="59">
        <v>4</v>
      </c>
      <c r="Y62" s="59">
        <v>0</v>
      </c>
      <c r="Z62" s="59">
        <v>0</v>
      </c>
      <c r="AA62" s="59">
        <v>3</v>
      </c>
      <c r="AB62" s="60">
        <v>10</v>
      </c>
      <c r="AC62" s="39">
        <v>5.5</v>
      </c>
      <c r="AD62" s="40">
        <f t="shared" si="0"/>
        <v>8.5</v>
      </c>
    </row>
    <row r="63" spans="1:30" ht="14.25">
      <c r="A63" s="58" t="s">
        <v>205</v>
      </c>
      <c r="B63" s="59" t="s">
        <v>206</v>
      </c>
      <c r="C63" s="59" t="s">
        <v>479</v>
      </c>
      <c r="D63" s="59" t="s">
        <v>9</v>
      </c>
      <c r="E63" s="59" t="s">
        <v>10</v>
      </c>
      <c r="F63" s="59" t="s">
        <v>11</v>
      </c>
      <c r="G63" s="59" t="s">
        <v>306</v>
      </c>
      <c r="H63" s="59" t="s">
        <v>307</v>
      </c>
      <c r="I63" s="59" t="s">
        <v>306</v>
      </c>
      <c r="J63" s="59" t="s">
        <v>308</v>
      </c>
      <c r="K63" s="59">
        <v>50</v>
      </c>
      <c r="L63" s="59">
        <v>0</v>
      </c>
      <c r="M63" s="59">
        <v>3</v>
      </c>
      <c r="N63" s="59">
        <v>50</v>
      </c>
      <c r="O63" s="59">
        <v>3</v>
      </c>
      <c r="P63" s="59">
        <v>0</v>
      </c>
      <c r="Q63" s="59">
        <v>3</v>
      </c>
      <c r="R63" s="59">
        <v>1</v>
      </c>
      <c r="S63" s="59">
        <v>0</v>
      </c>
      <c r="T63" s="59">
        <v>0</v>
      </c>
      <c r="U63" s="59">
        <v>0</v>
      </c>
      <c r="V63" s="59">
        <v>4</v>
      </c>
      <c r="W63" s="59">
        <v>33</v>
      </c>
      <c r="X63" s="59">
        <v>0</v>
      </c>
      <c r="Y63" s="59">
        <v>0</v>
      </c>
      <c r="Z63" s="59">
        <v>0</v>
      </c>
      <c r="AA63" s="59">
        <v>0</v>
      </c>
      <c r="AB63" s="60"/>
      <c r="AC63" s="39">
        <v>0</v>
      </c>
      <c r="AD63" s="40">
        <f t="shared" si="0"/>
        <v>0</v>
      </c>
    </row>
    <row r="64" spans="1:30" ht="14.25">
      <c r="A64" s="58" t="s">
        <v>205</v>
      </c>
      <c r="B64" s="59" t="s">
        <v>206</v>
      </c>
      <c r="C64" s="59" t="s">
        <v>479</v>
      </c>
      <c r="D64" s="59" t="s">
        <v>12</v>
      </c>
      <c r="E64" s="59" t="s">
        <v>13</v>
      </c>
      <c r="F64" s="59" t="s">
        <v>14</v>
      </c>
      <c r="G64" s="59" t="s">
        <v>309</v>
      </c>
      <c r="H64" s="59" t="s">
        <v>307</v>
      </c>
      <c r="I64" s="59" t="s">
        <v>306</v>
      </c>
      <c r="J64" s="59" t="s">
        <v>308</v>
      </c>
      <c r="K64" s="59">
        <v>47</v>
      </c>
      <c r="L64" s="59">
        <v>3</v>
      </c>
      <c r="M64" s="59">
        <v>4</v>
      </c>
      <c r="N64" s="59">
        <v>47</v>
      </c>
      <c r="O64" s="59">
        <v>4</v>
      </c>
      <c r="P64" s="59">
        <v>0</v>
      </c>
      <c r="Q64" s="59">
        <v>5</v>
      </c>
      <c r="R64" s="59">
        <v>1</v>
      </c>
      <c r="S64" s="59">
        <v>0</v>
      </c>
      <c r="T64" s="59">
        <v>0</v>
      </c>
      <c r="U64" s="59">
        <v>0</v>
      </c>
      <c r="V64" s="59">
        <v>6</v>
      </c>
      <c r="W64" s="59">
        <v>33</v>
      </c>
      <c r="X64" s="59">
        <v>0</v>
      </c>
      <c r="Y64" s="59">
        <v>0</v>
      </c>
      <c r="Z64" s="59">
        <v>0</v>
      </c>
      <c r="AA64" s="59">
        <v>1</v>
      </c>
      <c r="AB64" s="60"/>
      <c r="AC64" s="39">
        <v>0.5</v>
      </c>
      <c r="AD64" s="40">
        <f t="shared" si="0"/>
        <v>1.5</v>
      </c>
    </row>
    <row r="65" spans="1:30" ht="14.25">
      <c r="A65" s="58" t="s">
        <v>205</v>
      </c>
      <c r="B65" s="59" t="s">
        <v>206</v>
      </c>
      <c r="C65" s="59" t="s">
        <v>479</v>
      </c>
      <c r="D65" s="59" t="s">
        <v>489</v>
      </c>
      <c r="E65" s="59" t="s">
        <v>490</v>
      </c>
      <c r="F65" s="59" t="s">
        <v>486</v>
      </c>
      <c r="G65" s="59" t="s">
        <v>212</v>
      </c>
      <c r="H65" s="59" t="s">
        <v>489</v>
      </c>
      <c r="I65" s="59" t="s">
        <v>212</v>
      </c>
      <c r="J65" s="59" t="s">
        <v>490</v>
      </c>
      <c r="K65" s="59">
        <v>216</v>
      </c>
      <c r="L65" s="59">
        <v>17</v>
      </c>
      <c r="M65" s="59">
        <v>11</v>
      </c>
      <c r="N65" s="59">
        <v>0</v>
      </c>
      <c r="O65" s="59">
        <v>0</v>
      </c>
      <c r="P65" s="59">
        <v>12</v>
      </c>
      <c r="Q65" s="59">
        <v>3</v>
      </c>
      <c r="R65" s="59">
        <v>2</v>
      </c>
      <c r="S65" s="59">
        <v>0</v>
      </c>
      <c r="T65" s="59">
        <v>0</v>
      </c>
      <c r="U65" s="59">
        <v>0</v>
      </c>
      <c r="V65" s="59">
        <v>17</v>
      </c>
      <c r="W65" s="59">
        <v>22</v>
      </c>
      <c r="X65" s="59">
        <v>0</v>
      </c>
      <c r="Y65" s="59">
        <v>0</v>
      </c>
      <c r="Z65" s="59">
        <v>0</v>
      </c>
      <c r="AA65" s="59">
        <v>4</v>
      </c>
      <c r="AB65" s="60">
        <v>10</v>
      </c>
      <c r="AC65" s="39">
        <v>4</v>
      </c>
      <c r="AD65" s="40">
        <f t="shared" si="0"/>
        <v>8</v>
      </c>
    </row>
    <row r="66" spans="1:30" ht="14.25">
      <c r="A66" s="58" t="s">
        <v>205</v>
      </c>
      <c r="B66" s="59" t="s">
        <v>206</v>
      </c>
      <c r="C66" s="59" t="s">
        <v>479</v>
      </c>
      <c r="D66" s="59" t="s">
        <v>560</v>
      </c>
      <c r="E66" s="59" t="s">
        <v>561</v>
      </c>
      <c r="F66" s="59" t="s">
        <v>562</v>
      </c>
      <c r="G66" s="59" t="s">
        <v>359</v>
      </c>
      <c r="H66" s="59" t="s">
        <v>360</v>
      </c>
      <c r="I66" s="59" t="s">
        <v>359</v>
      </c>
      <c r="J66" s="59" t="s">
        <v>361</v>
      </c>
      <c r="K66" s="59">
        <v>121</v>
      </c>
      <c r="L66" s="59">
        <v>4</v>
      </c>
      <c r="M66" s="59">
        <v>6</v>
      </c>
      <c r="N66" s="59">
        <v>65</v>
      </c>
      <c r="O66" s="59">
        <v>3</v>
      </c>
      <c r="P66" s="59">
        <v>2</v>
      </c>
      <c r="Q66" s="59">
        <v>5</v>
      </c>
      <c r="R66" s="59">
        <v>3</v>
      </c>
      <c r="S66" s="59">
        <v>0</v>
      </c>
      <c r="T66" s="59">
        <v>0</v>
      </c>
      <c r="U66" s="59">
        <v>0</v>
      </c>
      <c r="V66" s="59">
        <v>10</v>
      </c>
      <c r="W66" s="59">
        <v>28</v>
      </c>
      <c r="X66" s="59">
        <v>0</v>
      </c>
      <c r="Y66" s="59">
        <v>0</v>
      </c>
      <c r="Z66" s="59">
        <v>0</v>
      </c>
      <c r="AA66" s="59">
        <v>1</v>
      </c>
      <c r="AB66" s="60">
        <v>2</v>
      </c>
      <c r="AC66" s="39">
        <v>0.5</v>
      </c>
      <c r="AD66" s="40">
        <f aca="true" t="shared" si="1" ref="AD66:AD105">+AC66+AA66</f>
        <v>1.5</v>
      </c>
    </row>
    <row r="67" spans="1:30" ht="14.25">
      <c r="A67" s="58" t="s">
        <v>205</v>
      </c>
      <c r="B67" s="59" t="s">
        <v>206</v>
      </c>
      <c r="C67" s="59" t="s">
        <v>479</v>
      </c>
      <c r="D67" s="59" t="s">
        <v>593</v>
      </c>
      <c r="E67" s="59" t="s">
        <v>594</v>
      </c>
      <c r="F67" s="59" t="s">
        <v>595</v>
      </c>
      <c r="G67" s="59" t="s">
        <v>304</v>
      </c>
      <c r="H67" s="59" t="s">
        <v>305</v>
      </c>
      <c r="I67" s="59" t="s">
        <v>304</v>
      </c>
      <c r="J67" s="59" t="s">
        <v>304</v>
      </c>
      <c r="K67" s="59">
        <v>103</v>
      </c>
      <c r="L67" s="59">
        <v>5</v>
      </c>
      <c r="M67" s="59">
        <v>6</v>
      </c>
      <c r="N67" s="59">
        <v>103</v>
      </c>
      <c r="O67" s="59">
        <v>6</v>
      </c>
      <c r="P67" s="59">
        <v>0</v>
      </c>
      <c r="Q67" s="59">
        <v>9</v>
      </c>
      <c r="R67" s="59">
        <v>2</v>
      </c>
      <c r="S67" s="59">
        <v>0</v>
      </c>
      <c r="T67" s="59">
        <v>0</v>
      </c>
      <c r="U67" s="59">
        <v>0</v>
      </c>
      <c r="V67" s="59">
        <v>11</v>
      </c>
      <c r="W67" s="59">
        <v>32</v>
      </c>
      <c r="X67" s="59">
        <v>0</v>
      </c>
      <c r="Y67" s="59">
        <v>0</v>
      </c>
      <c r="Z67" s="59">
        <v>0</v>
      </c>
      <c r="AA67" s="59">
        <v>1</v>
      </c>
      <c r="AB67" s="60">
        <v>3</v>
      </c>
      <c r="AC67" s="39">
        <v>1.5</v>
      </c>
      <c r="AD67" s="40">
        <f t="shared" si="1"/>
        <v>2.5</v>
      </c>
    </row>
    <row r="68" spans="1:30" ht="14.25">
      <c r="A68" s="58" t="s">
        <v>205</v>
      </c>
      <c r="B68" s="59" t="s">
        <v>206</v>
      </c>
      <c r="C68" s="59" t="s">
        <v>479</v>
      </c>
      <c r="D68" s="59" t="s">
        <v>484</v>
      </c>
      <c r="E68" s="59" t="s">
        <v>485</v>
      </c>
      <c r="F68" s="59" t="s">
        <v>486</v>
      </c>
      <c r="G68" s="59" t="s">
        <v>212</v>
      </c>
      <c r="H68" s="59" t="s">
        <v>484</v>
      </c>
      <c r="I68" s="59" t="s">
        <v>212</v>
      </c>
      <c r="J68" s="59" t="s">
        <v>485</v>
      </c>
      <c r="K68" s="59">
        <v>634</v>
      </c>
      <c r="L68" s="59">
        <v>4</v>
      </c>
      <c r="M68" s="59">
        <v>24</v>
      </c>
      <c r="N68" s="59">
        <v>0</v>
      </c>
      <c r="O68" s="59">
        <v>0</v>
      </c>
      <c r="P68" s="59">
        <v>34</v>
      </c>
      <c r="Q68" s="59">
        <v>1</v>
      </c>
      <c r="R68" s="59">
        <v>2</v>
      </c>
      <c r="S68" s="59">
        <v>0</v>
      </c>
      <c r="T68" s="59">
        <v>0</v>
      </c>
      <c r="U68" s="59">
        <v>0</v>
      </c>
      <c r="V68" s="59">
        <v>37</v>
      </c>
      <c r="W68" s="59">
        <v>34</v>
      </c>
      <c r="X68" s="59">
        <v>0</v>
      </c>
      <c r="Y68" s="59">
        <v>0</v>
      </c>
      <c r="Z68" s="59">
        <v>0</v>
      </c>
      <c r="AA68" s="59">
        <v>1</v>
      </c>
      <c r="AB68" s="60"/>
      <c r="AC68" s="39">
        <v>1</v>
      </c>
      <c r="AD68" s="40">
        <f t="shared" si="1"/>
        <v>2</v>
      </c>
    </row>
    <row r="69" spans="1:30" ht="14.25">
      <c r="A69" s="58" t="s">
        <v>205</v>
      </c>
      <c r="B69" s="59" t="s">
        <v>206</v>
      </c>
      <c r="C69" s="59" t="s">
        <v>479</v>
      </c>
      <c r="D69" s="59" t="s">
        <v>481</v>
      </c>
      <c r="E69" s="59" t="s">
        <v>482</v>
      </c>
      <c r="F69" s="59" t="s">
        <v>483</v>
      </c>
      <c r="G69" s="59" t="s">
        <v>212</v>
      </c>
      <c r="H69" s="59" t="s">
        <v>481</v>
      </c>
      <c r="I69" s="59" t="s">
        <v>212</v>
      </c>
      <c r="J69" s="59" t="s">
        <v>482</v>
      </c>
      <c r="K69" s="59">
        <v>573</v>
      </c>
      <c r="L69" s="59">
        <v>16</v>
      </c>
      <c r="M69" s="59">
        <v>23</v>
      </c>
      <c r="N69" s="59">
        <v>0</v>
      </c>
      <c r="O69" s="59">
        <v>0</v>
      </c>
      <c r="P69" s="59">
        <v>32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32</v>
      </c>
      <c r="W69" s="59">
        <v>71</v>
      </c>
      <c r="X69" s="59">
        <v>0</v>
      </c>
      <c r="Y69" s="59">
        <v>0</v>
      </c>
      <c r="Z69" s="59">
        <v>0</v>
      </c>
      <c r="AA69" s="59">
        <v>4</v>
      </c>
      <c r="AB69" s="60">
        <v>7</v>
      </c>
      <c r="AC69" s="39">
        <v>3</v>
      </c>
      <c r="AD69" s="40">
        <f t="shared" si="1"/>
        <v>7</v>
      </c>
    </row>
    <row r="70" spans="1:30" ht="14.25">
      <c r="A70" s="58" t="s">
        <v>205</v>
      </c>
      <c r="B70" s="59" t="s">
        <v>207</v>
      </c>
      <c r="C70" s="59" t="s">
        <v>58</v>
      </c>
      <c r="D70" s="59" t="s">
        <v>87</v>
      </c>
      <c r="E70" s="59" t="s">
        <v>88</v>
      </c>
      <c r="F70" s="59" t="s">
        <v>89</v>
      </c>
      <c r="G70" s="59" t="s">
        <v>400</v>
      </c>
      <c r="H70" s="59" t="s">
        <v>87</v>
      </c>
      <c r="I70" s="59" t="s">
        <v>400</v>
      </c>
      <c r="J70" s="59" t="s">
        <v>88</v>
      </c>
      <c r="K70" s="59">
        <v>300</v>
      </c>
      <c r="L70" s="59">
        <v>13</v>
      </c>
      <c r="M70" s="59">
        <v>13</v>
      </c>
      <c r="N70" s="59">
        <v>112</v>
      </c>
      <c r="O70" s="59">
        <v>5</v>
      </c>
      <c r="P70" s="59">
        <v>7</v>
      </c>
      <c r="Q70" s="59">
        <v>13</v>
      </c>
      <c r="R70" s="59">
        <v>1</v>
      </c>
      <c r="S70" s="59">
        <v>0</v>
      </c>
      <c r="T70" s="59">
        <v>0</v>
      </c>
      <c r="U70" s="59">
        <v>0</v>
      </c>
      <c r="V70" s="59">
        <v>21</v>
      </c>
      <c r="W70" s="59">
        <v>28</v>
      </c>
      <c r="X70" s="59">
        <v>0</v>
      </c>
      <c r="Y70" s="59">
        <v>0</v>
      </c>
      <c r="Z70" s="59">
        <v>0</v>
      </c>
      <c r="AA70" s="59">
        <v>3</v>
      </c>
      <c r="AB70" s="60">
        <v>7</v>
      </c>
      <c r="AC70" s="39">
        <v>2.5</v>
      </c>
      <c r="AD70" s="40">
        <f t="shared" si="1"/>
        <v>5.5</v>
      </c>
    </row>
    <row r="71" spans="1:30" ht="14.25">
      <c r="A71" s="58" t="s">
        <v>205</v>
      </c>
      <c r="B71" s="59" t="s">
        <v>207</v>
      </c>
      <c r="C71" s="59" t="s">
        <v>58</v>
      </c>
      <c r="D71" s="59" t="s">
        <v>78</v>
      </c>
      <c r="E71" s="59" t="s">
        <v>79</v>
      </c>
      <c r="F71" s="59" t="s">
        <v>80</v>
      </c>
      <c r="G71" s="59" t="s">
        <v>426</v>
      </c>
      <c r="H71" s="59" t="s">
        <v>427</v>
      </c>
      <c r="I71" s="59" t="s">
        <v>426</v>
      </c>
      <c r="J71" s="59" t="s">
        <v>428</v>
      </c>
      <c r="K71" s="59">
        <v>133</v>
      </c>
      <c r="L71" s="59">
        <v>1</v>
      </c>
      <c r="M71" s="59">
        <v>6</v>
      </c>
      <c r="N71" s="59">
        <v>44</v>
      </c>
      <c r="O71" s="59">
        <v>2</v>
      </c>
      <c r="P71" s="59">
        <v>2</v>
      </c>
      <c r="Q71" s="59">
        <v>4</v>
      </c>
      <c r="R71" s="59">
        <v>3</v>
      </c>
      <c r="S71" s="59">
        <v>0</v>
      </c>
      <c r="T71" s="59">
        <v>0</v>
      </c>
      <c r="U71" s="59">
        <v>0</v>
      </c>
      <c r="V71" s="59">
        <v>9</v>
      </c>
      <c r="W71" s="59">
        <v>8</v>
      </c>
      <c r="X71" s="59">
        <v>0</v>
      </c>
      <c r="Y71" s="59">
        <v>0</v>
      </c>
      <c r="Z71" s="59">
        <v>0</v>
      </c>
      <c r="AA71" s="59">
        <v>1</v>
      </c>
      <c r="AB71" s="60">
        <v>2.5</v>
      </c>
      <c r="AC71" s="39">
        <v>-0.5</v>
      </c>
      <c r="AD71" s="40">
        <f t="shared" si="1"/>
        <v>0.5</v>
      </c>
    </row>
    <row r="72" spans="1:30" ht="14.25">
      <c r="A72" s="58" t="s">
        <v>205</v>
      </c>
      <c r="B72" s="59" t="s">
        <v>207</v>
      </c>
      <c r="C72" s="59" t="s">
        <v>58</v>
      </c>
      <c r="D72" s="59" t="s">
        <v>135</v>
      </c>
      <c r="E72" s="59" t="s">
        <v>136</v>
      </c>
      <c r="F72" s="59" t="s">
        <v>137</v>
      </c>
      <c r="G72" s="59" t="s">
        <v>429</v>
      </c>
      <c r="H72" s="59" t="s">
        <v>427</v>
      </c>
      <c r="I72" s="59" t="s">
        <v>426</v>
      </c>
      <c r="J72" s="59" t="s">
        <v>428</v>
      </c>
      <c r="K72" s="59">
        <v>136</v>
      </c>
      <c r="L72" s="59">
        <v>4</v>
      </c>
      <c r="M72" s="59">
        <v>6</v>
      </c>
      <c r="N72" s="59">
        <v>66</v>
      </c>
      <c r="O72" s="59">
        <v>3</v>
      </c>
      <c r="P72" s="59">
        <v>2</v>
      </c>
      <c r="Q72" s="59">
        <v>5</v>
      </c>
      <c r="R72" s="59">
        <v>5</v>
      </c>
      <c r="S72" s="59">
        <v>0</v>
      </c>
      <c r="T72" s="59">
        <v>0</v>
      </c>
      <c r="U72" s="59">
        <v>0</v>
      </c>
      <c r="V72" s="59">
        <v>12</v>
      </c>
      <c r="W72" s="59">
        <v>10</v>
      </c>
      <c r="X72" s="59">
        <v>0</v>
      </c>
      <c r="Y72" s="59">
        <v>0</v>
      </c>
      <c r="Z72" s="59">
        <v>0</v>
      </c>
      <c r="AA72" s="59">
        <v>1</v>
      </c>
      <c r="AB72" s="60"/>
      <c r="AC72" s="39">
        <v>1</v>
      </c>
      <c r="AD72" s="40">
        <f t="shared" si="1"/>
        <v>2</v>
      </c>
    </row>
    <row r="73" spans="1:30" ht="14.25">
      <c r="A73" s="58" t="s">
        <v>205</v>
      </c>
      <c r="B73" s="59" t="s">
        <v>207</v>
      </c>
      <c r="C73" s="59" t="s">
        <v>58</v>
      </c>
      <c r="D73" s="59" t="s">
        <v>478</v>
      </c>
      <c r="E73" s="59" t="s">
        <v>443</v>
      </c>
      <c r="F73" s="59" t="s">
        <v>59</v>
      </c>
      <c r="G73" s="59" t="s">
        <v>443</v>
      </c>
      <c r="H73" s="59" t="s">
        <v>442</v>
      </c>
      <c r="I73" s="59" t="s">
        <v>443</v>
      </c>
      <c r="J73" s="59" t="s">
        <v>444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3</v>
      </c>
      <c r="V73" s="59">
        <v>3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60"/>
      <c r="AC73" s="39">
        <v>0</v>
      </c>
      <c r="AD73" s="40">
        <f t="shared" si="1"/>
        <v>0</v>
      </c>
    </row>
    <row r="74" spans="1:30" ht="14.25">
      <c r="A74" s="58" t="s">
        <v>205</v>
      </c>
      <c r="B74" s="59" t="s">
        <v>207</v>
      </c>
      <c r="C74" s="59" t="s">
        <v>58</v>
      </c>
      <c r="D74" s="59" t="s">
        <v>81</v>
      </c>
      <c r="E74" s="59" t="s">
        <v>82</v>
      </c>
      <c r="F74" s="59" t="s">
        <v>83</v>
      </c>
      <c r="G74" s="59" t="s">
        <v>443</v>
      </c>
      <c r="H74" s="59" t="s">
        <v>442</v>
      </c>
      <c r="I74" s="59" t="s">
        <v>443</v>
      </c>
      <c r="J74" s="59" t="s">
        <v>444</v>
      </c>
      <c r="K74" s="59">
        <v>68</v>
      </c>
      <c r="L74" s="59">
        <v>6</v>
      </c>
      <c r="M74" s="59">
        <v>5</v>
      </c>
      <c r="N74" s="59">
        <v>57</v>
      </c>
      <c r="O74" s="59">
        <v>4</v>
      </c>
      <c r="P74" s="59">
        <v>0</v>
      </c>
      <c r="Q74" s="59">
        <v>5</v>
      </c>
      <c r="R74" s="59">
        <v>7</v>
      </c>
      <c r="S74" s="59">
        <v>0</v>
      </c>
      <c r="T74" s="59">
        <v>0</v>
      </c>
      <c r="U74" s="59">
        <v>0</v>
      </c>
      <c r="V74" s="59">
        <v>12</v>
      </c>
      <c r="W74" s="59">
        <v>4</v>
      </c>
      <c r="X74" s="59">
        <v>0</v>
      </c>
      <c r="Y74" s="59">
        <v>0</v>
      </c>
      <c r="Z74" s="59">
        <v>0</v>
      </c>
      <c r="AA74" s="59">
        <v>1</v>
      </c>
      <c r="AB74" s="60">
        <v>5</v>
      </c>
      <c r="AC74" s="39">
        <v>1.5</v>
      </c>
      <c r="AD74" s="40">
        <f t="shared" si="1"/>
        <v>2.5</v>
      </c>
    </row>
    <row r="75" spans="1:30" ht="14.25">
      <c r="A75" s="58" t="s">
        <v>205</v>
      </c>
      <c r="B75" s="59" t="s">
        <v>207</v>
      </c>
      <c r="C75" s="59" t="s">
        <v>58</v>
      </c>
      <c r="D75" s="59" t="s">
        <v>101</v>
      </c>
      <c r="E75" s="59" t="s">
        <v>102</v>
      </c>
      <c r="F75" s="59" t="s">
        <v>103</v>
      </c>
      <c r="G75" s="59" t="s">
        <v>441</v>
      </c>
      <c r="H75" s="59" t="s">
        <v>442</v>
      </c>
      <c r="I75" s="59" t="s">
        <v>443</v>
      </c>
      <c r="J75" s="59" t="s">
        <v>444</v>
      </c>
      <c r="K75" s="59">
        <v>38</v>
      </c>
      <c r="L75" s="59">
        <v>3</v>
      </c>
      <c r="M75" s="59">
        <v>3</v>
      </c>
      <c r="N75" s="59">
        <v>28</v>
      </c>
      <c r="O75" s="59">
        <v>2</v>
      </c>
      <c r="P75" s="59">
        <v>0</v>
      </c>
      <c r="Q75" s="59">
        <v>3</v>
      </c>
      <c r="R75" s="59">
        <v>1</v>
      </c>
      <c r="S75" s="59">
        <v>0</v>
      </c>
      <c r="T75" s="59">
        <v>0</v>
      </c>
      <c r="U75" s="59">
        <v>0</v>
      </c>
      <c r="V75" s="59">
        <v>4</v>
      </c>
      <c r="W75" s="59">
        <v>8</v>
      </c>
      <c r="X75" s="59">
        <v>0</v>
      </c>
      <c r="Y75" s="59">
        <v>0</v>
      </c>
      <c r="Z75" s="59">
        <v>0</v>
      </c>
      <c r="AA75" s="59">
        <v>1</v>
      </c>
      <c r="AB75" s="60"/>
      <c r="AC75" s="39">
        <v>0.5</v>
      </c>
      <c r="AD75" s="40">
        <f t="shared" si="1"/>
        <v>1.5</v>
      </c>
    </row>
    <row r="76" spans="1:31" ht="14.25">
      <c r="A76" s="61" t="s">
        <v>205</v>
      </c>
      <c r="B76" s="62" t="s">
        <v>207</v>
      </c>
      <c r="C76" s="62" t="s">
        <v>58</v>
      </c>
      <c r="D76" s="62" t="s">
        <v>104</v>
      </c>
      <c r="E76" s="62" t="s">
        <v>445</v>
      </c>
      <c r="F76" s="62" t="s">
        <v>105</v>
      </c>
      <c r="G76" s="62" t="s">
        <v>445</v>
      </c>
      <c r="H76" s="62" t="s">
        <v>442</v>
      </c>
      <c r="I76" s="62" t="s">
        <v>443</v>
      </c>
      <c r="J76" s="62" t="s">
        <v>444</v>
      </c>
      <c r="K76" s="62">
        <v>40</v>
      </c>
      <c r="L76" s="62">
        <v>1</v>
      </c>
      <c r="M76" s="62">
        <v>3</v>
      </c>
      <c r="N76" s="62">
        <v>25</v>
      </c>
      <c r="O76" s="62">
        <v>2</v>
      </c>
      <c r="P76" s="62">
        <v>0</v>
      </c>
      <c r="Q76" s="62">
        <v>3</v>
      </c>
      <c r="R76" s="62">
        <v>1</v>
      </c>
      <c r="S76" s="62">
        <v>0</v>
      </c>
      <c r="T76" s="62">
        <v>0</v>
      </c>
      <c r="U76" s="62">
        <v>0</v>
      </c>
      <c r="V76" s="62">
        <v>4</v>
      </c>
      <c r="W76" s="62">
        <v>14</v>
      </c>
      <c r="X76" s="62">
        <v>0</v>
      </c>
      <c r="Y76" s="62">
        <v>0</v>
      </c>
      <c r="Z76" s="62">
        <v>0</v>
      </c>
      <c r="AA76" s="62">
        <v>0</v>
      </c>
      <c r="AB76" s="60"/>
      <c r="AC76" s="41">
        <v>0.5</v>
      </c>
      <c r="AD76" s="42">
        <f t="shared" si="1"/>
        <v>0.5</v>
      </c>
      <c r="AE76" s="72"/>
    </row>
    <row r="77" spans="1:31" ht="14.25">
      <c r="A77" s="61" t="s">
        <v>205</v>
      </c>
      <c r="B77" s="62" t="s">
        <v>207</v>
      </c>
      <c r="C77" s="62" t="s">
        <v>58</v>
      </c>
      <c r="D77" s="62" t="s">
        <v>84</v>
      </c>
      <c r="E77" s="62" t="s">
        <v>85</v>
      </c>
      <c r="F77" s="62" t="s">
        <v>86</v>
      </c>
      <c r="G77" s="62" t="s">
        <v>430</v>
      </c>
      <c r="H77" s="62" t="s">
        <v>431</v>
      </c>
      <c r="I77" s="62" t="s">
        <v>432</v>
      </c>
      <c r="J77" s="62" t="s">
        <v>433</v>
      </c>
      <c r="K77" s="62">
        <v>35</v>
      </c>
      <c r="L77" s="62">
        <v>0</v>
      </c>
      <c r="M77" s="62">
        <v>3</v>
      </c>
      <c r="N77" s="62">
        <v>24</v>
      </c>
      <c r="O77" s="62">
        <v>2</v>
      </c>
      <c r="P77" s="62">
        <v>0</v>
      </c>
      <c r="Q77" s="62">
        <v>3</v>
      </c>
      <c r="R77" s="62">
        <v>1</v>
      </c>
      <c r="S77" s="62">
        <v>0</v>
      </c>
      <c r="T77" s="62">
        <v>0</v>
      </c>
      <c r="U77" s="62">
        <v>0</v>
      </c>
      <c r="V77" s="62">
        <v>4</v>
      </c>
      <c r="W77" s="62">
        <v>14</v>
      </c>
      <c r="X77" s="62">
        <v>0</v>
      </c>
      <c r="Y77" s="62">
        <v>0</v>
      </c>
      <c r="Z77" s="62">
        <v>0</v>
      </c>
      <c r="AA77" s="62">
        <v>0</v>
      </c>
      <c r="AB77" s="60"/>
      <c r="AC77" s="41">
        <v>0</v>
      </c>
      <c r="AD77" s="42">
        <f t="shared" si="1"/>
        <v>0</v>
      </c>
      <c r="AE77" s="72"/>
    </row>
    <row r="78" spans="1:30" ht="14.25">
      <c r="A78" s="58" t="s">
        <v>205</v>
      </c>
      <c r="B78" s="59" t="s">
        <v>207</v>
      </c>
      <c r="C78" s="59" t="s">
        <v>58</v>
      </c>
      <c r="D78" s="59" t="s">
        <v>106</v>
      </c>
      <c r="E78" s="59" t="s">
        <v>107</v>
      </c>
      <c r="F78" s="59" t="s">
        <v>108</v>
      </c>
      <c r="G78" s="59" t="s">
        <v>432</v>
      </c>
      <c r="H78" s="59" t="s">
        <v>431</v>
      </c>
      <c r="I78" s="59" t="s">
        <v>432</v>
      </c>
      <c r="J78" s="59" t="s">
        <v>433</v>
      </c>
      <c r="K78" s="59">
        <v>93</v>
      </c>
      <c r="L78" s="59">
        <v>1</v>
      </c>
      <c r="M78" s="59">
        <v>5</v>
      </c>
      <c r="N78" s="59">
        <v>93</v>
      </c>
      <c r="O78" s="59">
        <v>5</v>
      </c>
      <c r="P78" s="59">
        <v>0</v>
      </c>
      <c r="Q78" s="59">
        <v>6</v>
      </c>
      <c r="R78" s="59">
        <v>6</v>
      </c>
      <c r="S78" s="59">
        <v>0</v>
      </c>
      <c r="T78" s="59">
        <v>0</v>
      </c>
      <c r="U78" s="59">
        <v>0</v>
      </c>
      <c r="V78" s="59">
        <v>12</v>
      </c>
      <c r="W78" s="59">
        <v>12</v>
      </c>
      <c r="X78" s="59">
        <v>0</v>
      </c>
      <c r="Y78" s="59">
        <v>0</v>
      </c>
      <c r="Z78" s="59">
        <v>0</v>
      </c>
      <c r="AA78" s="59">
        <v>1</v>
      </c>
      <c r="AB78" s="60">
        <v>2</v>
      </c>
      <c r="AC78" s="39">
        <v>-0.5</v>
      </c>
      <c r="AD78" s="40">
        <f t="shared" si="1"/>
        <v>0.5</v>
      </c>
    </row>
    <row r="79" spans="1:30" ht="14.25">
      <c r="A79" s="58" t="s">
        <v>205</v>
      </c>
      <c r="B79" s="59" t="s">
        <v>207</v>
      </c>
      <c r="C79" s="59" t="s">
        <v>58</v>
      </c>
      <c r="D79" s="59" t="s">
        <v>109</v>
      </c>
      <c r="E79" s="59" t="s">
        <v>435</v>
      </c>
      <c r="F79" s="59" t="s">
        <v>110</v>
      </c>
      <c r="G79" s="59" t="s">
        <v>435</v>
      </c>
      <c r="H79" s="59" t="s">
        <v>431</v>
      </c>
      <c r="I79" s="59" t="s">
        <v>432</v>
      </c>
      <c r="J79" s="59" t="s">
        <v>433</v>
      </c>
      <c r="K79" s="59">
        <v>28</v>
      </c>
      <c r="L79" s="59">
        <v>1</v>
      </c>
      <c r="M79" s="59">
        <v>3</v>
      </c>
      <c r="N79" s="59">
        <v>19</v>
      </c>
      <c r="O79" s="59">
        <v>2</v>
      </c>
      <c r="P79" s="59">
        <v>0</v>
      </c>
      <c r="Q79" s="59">
        <v>3</v>
      </c>
      <c r="R79" s="59">
        <v>0</v>
      </c>
      <c r="S79" s="59">
        <v>0</v>
      </c>
      <c r="T79" s="59">
        <v>0</v>
      </c>
      <c r="U79" s="59">
        <v>0</v>
      </c>
      <c r="V79" s="59">
        <v>3</v>
      </c>
      <c r="W79" s="59">
        <v>30</v>
      </c>
      <c r="X79" s="59">
        <v>0</v>
      </c>
      <c r="Y79" s="59">
        <v>0</v>
      </c>
      <c r="Z79" s="59">
        <v>0</v>
      </c>
      <c r="AA79" s="59">
        <v>0</v>
      </c>
      <c r="AB79" s="60"/>
      <c r="AC79" s="39">
        <v>0.5</v>
      </c>
      <c r="AD79" s="40">
        <f t="shared" si="1"/>
        <v>0.5</v>
      </c>
    </row>
    <row r="80" spans="1:30" ht="14.25">
      <c r="A80" s="58" t="s">
        <v>205</v>
      </c>
      <c r="B80" s="59" t="s">
        <v>207</v>
      </c>
      <c r="C80" s="59" t="s">
        <v>58</v>
      </c>
      <c r="D80" s="59" t="s">
        <v>111</v>
      </c>
      <c r="E80" s="59" t="s">
        <v>434</v>
      </c>
      <c r="F80" s="59" t="s">
        <v>112</v>
      </c>
      <c r="G80" s="59" t="s">
        <v>434</v>
      </c>
      <c r="H80" s="59" t="s">
        <v>431</v>
      </c>
      <c r="I80" s="59" t="s">
        <v>432</v>
      </c>
      <c r="J80" s="59" t="s">
        <v>433</v>
      </c>
      <c r="K80" s="59">
        <v>22</v>
      </c>
      <c r="L80" s="59">
        <v>0</v>
      </c>
      <c r="M80" s="59">
        <v>2</v>
      </c>
      <c r="N80" s="59">
        <v>22</v>
      </c>
      <c r="O80" s="59">
        <v>2</v>
      </c>
      <c r="P80" s="59">
        <v>0</v>
      </c>
      <c r="Q80" s="59">
        <v>2</v>
      </c>
      <c r="R80" s="59">
        <v>1</v>
      </c>
      <c r="S80" s="59">
        <v>0</v>
      </c>
      <c r="T80" s="59">
        <v>0</v>
      </c>
      <c r="U80" s="59">
        <v>0</v>
      </c>
      <c r="V80" s="59">
        <v>3</v>
      </c>
      <c r="W80" s="59">
        <v>19</v>
      </c>
      <c r="X80" s="59">
        <v>0</v>
      </c>
      <c r="Y80" s="59">
        <v>0</v>
      </c>
      <c r="Z80" s="59">
        <v>0</v>
      </c>
      <c r="AA80" s="59">
        <v>0</v>
      </c>
      <c r="AB80" s="60"/>
      <c r="AC80" s="39">
        <v>0</v>
      </c>
      <c r="AD80" s="40">
        <f t="shared" si="1"/>
        <v>0</v>
      </c>
    </row>
    <row r="81" spans="1:30" ht="14.25">
      <c r="A81" s="58" t="s">
        <v>205</v>
      </c>
      <c r="B81" s="59" t="s">
        <v>207</v>
      </c>
      <c r="C81" s="59" t="s">
        <v>58</v>
      </c>
      <c r="D81" s="59" t="s">
        <v>138</v>
      </c>
      <c r="E81" s="59" t="s">
        <v>139</v>
      </c>
      <c r="F81" s="59" t="s">
        <v>140</v>
      </c>
      <c r="G81" s="59" t="s">
        <v>436</v>
      </c>
      <c r="H81" s="59" t="s">
        <v>431</v>
      </c>
      <c r="I81" s="59" t="s">
        <v>432</v>
      </c>
      <c r="J81" s="59" t="s">
        <v>433</v>
      </c>
      <c r="K81" s="59">
        <v>45</v>
      </c>
      <c r="L81" s="59">
        <v>2</v>
      </c>
      <c r="M81" s="59">
        <v>3</v>
      </c>
      <c r="N81" s="59">
        <v>0</v>
      </c>
      <c r="O81" s="59">
        <v>0</v>
      </c>
      <c r="P81" s="59">
        <v>2</v>
      </c>
      <c r="Q81" s="59">
        <v>0</v>
      </c>
      <c r="R81" s="59">
        <v>1</v>
      </c>
      <c r="S81" s="59">
        <v>0</v>
      </c>
      <c r="T81" s="59">
        <v>0</v>
      </c>
      <c r="U81" s="59">
        <v>0</v>
      </c>
      <c r="V81" s="59">
        <v>3</v>
      </c>
      <c r="W81" s="59">
        <v>36</v>
      </c>
      <c r="X81" s="59">
        <v>0</v>
      </c>
      <c r="Y81" s="59">
        <v>0</v>
      </c>
      <c r="Z81" s="59">
        <v>0</v>
      </c>
      <c r="AA81" s="59">
        <v>1</v>
      </c>
      <c r="AB81" s="60"/>
      <c r="AC81" s="39">
        <v>0</v>
      </c>
      <c r="AD81" s="40">
        <f t="shared" si="1"/>
        <v>1</v>
      </c>
    </row>
    <row r="82" spans="1:30" ht="14.25">
      <c r="A82" s="58" t="s">
        <v>205</v>
      </c>
      <c r="B82" s="59" t="s">
        <v>207</v>
      </c>
      <c r="C82" s="59" t="s">
        <v>58</v>
      </c>
      <c r="D82" s="59" t="s">
        <v>90</v>
      </c>
      <c r="E82" s="59" t="s">
        <v>91</v>
      </c>
      <c r="F82" s="59" t="s">
        <v>92</v>
      </c>
      <c r="G82" s="59" t="s">
        <v>406</v>
      </c>
      <c r="H82" s="59" t="s">
        <v>407</v>
      </c>
      <c r="I82" s="59" t="s">
        <v>406</v>
      </c>
      <c r="J82" s="59" t="s">
        <v>408</v>
      </c>
      <c r="K82" s="59">
        <v>107</v>
      </c>
      <c r="L82" s="59">
        <v>7</v>
      </c>
      <c r="M82" s="59">
        <v>6</v>
      </c>
      <c r="N82" s="59">
        <v>107</v>
      </c>
      <c r="O82" s="59">
        <v>6</v>
      </c>
      <c r="P82" s="59">
        <v>0</v>
      </c>
      <c r="Q82" s="59">
        <v>9</v>
      </c>
      <c r="R82" s="59">
        <v>5</v>
      </c>
      <c r="S82" s="59">
        <v>0</v>
      </c>
      <c r="T82" s="59">
        <v>0</v>
      </c>
      <c r="U82" s="59">
        <v>0</v>
      </c>
      <c r="V82" s="59">
        <v>14</v>
      </c>
      <c r="W82" s="59">
        <v>0</v>
      </c>
      <c r="X82" s="59">
        <v>0</v>
      </c>
      <c r="Y82" s="59">
        <v>0</v>
      </c>
      <c r="Z82" s="59">
        <v>0</v>
      </c>
      <c r="AA82" s="59">
        <v>3</v>
      </c>
      <c r="AB82" s="60"/>
      <c r="AC82" s="39">
        <v>0</v>
      </c>
      <c r="AD82" s="40">
        <f t="shared" si="1"/>
        <v>3</v>
      </c>
    </row>
    <row r="83" spans="1:30" ht="14.25">
      <c r="A83" s="58" t="s">
        <v>205</v>
      </c>
      <c r="B83" s="59" t="s">
        <v>207</v>
      </c>
      <c r="C83" s="59" t="s">
        <v>58</v>
      </c>
      <c r="D83" s="59" t="s">
        <v>93</v>
      </c>
      <c r="E83" s="59" t="s">
        <v>94</v>
      </c>
      <c r="F83" s="59" t="s">
        <v>95</v>
      </c>
      <c r="G83" s="59" t="s">
        <v>409</v>
      </c>
      <c r="H83" s="59" t="s">
        <v>407</v>
      </c>
      <c r="I83" s="59" t="s">
        <v>406</v>
      </c>
      <c r="J83" s="59" t="s">
        <v>408</v>
      </c>
      <c r="K83" s="59">
        <v>41</v>
      </c>
      <c r="L83" s="59">
        <v>2</v>
      </c>
      <c r="M83" s="59">
        <v>3</v>
      </c>
      <c r="N83" s="59">
        <v>28</v>
      </c>
      <c r="O83" s="59">
        <v>2</v>
      </c>
      <c r="P83" s="59">
        <v>0</v>
      </c>
      <c r="Q83" s="59">
        <v>3</v>
      </c>
      <c r="R83" s="59">
        <v>0</v>
      </c>
      <c r="S83" s="59">
        <v>0</v>
      </c>
      <c r="T83" s="59">
        <v>0</v>
      </c>
      <c r="U83" s="59">
        <v>0</v>
      </c>
      <c r="V83" s="59">
        <v>3</v>
      </c>
      <c r="W83" s="59">
        <v>16</v>
      </c>
      <c r="X83" s="59">
        <v>0</v>
      </c>
      <c r="Y83" s="59">
        <v>0</v>
      </c>
      <c r="Z83" s="59">
        <v>0</v>
      </c>
      <c r="AA83" s="59">
        <v>0</v>
      </c>
      <c r="AB83" s="60"/>
      <c r="AC83" s="39">
        <v>1</v>
      </c>
      <c r="AD83" s="40">
        <f t="shared" si="1"/>
        <v>1</v>
      </c>
    </row>
    <row r="84" spans="1:30" ht="14.25">
      <c r="A84" s="58" t="s">
        <v>205</v>
      </c>
      <c r="B84" s="59" t="s">
        <v>207</v>
      </c>
      <c r="C84" s="59" t="s">
        <v>58</v>
      </c>
      <c r="D84" s="59" t="s">
        <v>113</v>
      </c>
      <c r="E84" s="59" t="s">
        <v>114</v>
      </c>
      <c r="F84" s="59" t="s">
        <v>115</v>
      </c>
      <c r="G84" s="59" t="s">
        <v>114</v>
      </c>
      <c r="H84" s="59" t="s">
        <v>415</v>
      </c>
      <c r="I84" s="59" t="s">
        <v>416</v>
      </c>
      <c r="J84" s="59" t="s">
        <v>417</v>
      </c>
      <c r="K84" s="59">
        <v>75</v>
      </c>
      <c r="L84" s="59">
        <v>0</v>
      </c>
      <c r="M84" s="59">
        <v>3</v>
      </c>
      <c r="N84" s="59">
        <v>75</v>
      </c>
      <c r="O84" s="59">
        <v>3</v>
      </c>
      <c r="P84" s="59">
        <v>0</v>
      </c>
      <c r="Q84" s="59">
        <v>3</v>
      </c>
      <c r="R84" s="59">
        <v>5</v>
      </c>
      <c r="S84" s="59">
        <v>0</v>
      </c>
      <c r="T84" s="59">
        <v>0</v>
      </c>
      <c r="U84" s="59">
        <v>0</v>
      </c>
      <c r="V84" s="59">
        <v>8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60"/>
      <c r="AC84" s="39">
        <v>0</v>
      </c>
      <c r="AD84" s="40">
        <f t="shared" si="1"/>
        <v>0</v>
      </c>
    </row>
    <row r="85" spans="1:30" ht="14.25">
      <c r="A85" s="58" t="s">
        <v>205</v>
      </c>
      <c r="B85" s="59" t="s">
        <v>207</v>
      </c>
      <c r="C85" s="59" t="s">
        <v>58</v>
      </c>
      <c r="D85" s="59" t="s">
        <v>116</v>
      </c>
      <c r="E85" s="59" t="s">
        <v>416</v>
      </c>
      <c r="F85" s="59" t="s">
        <v>117</v>
      </c>
      <c r="G85" s="59" t="s">
        <v>416</v>
      </c>
      <c r="H85" s="59" t="s">
        <v>415</v>
      </c>
      <c r="I85" s="59" t="s">
        <v>416</v>
      </c>
      <c r="J85" s="59" t="s">
        <v>417</v>
      </c>
      <c r="K85" s="59">
        <v>67</v>
      </c>
      <c r="L85" s="59">
        <v>1</v>
      </c>
      <c r="M85" s="59">
        <v>3</v>
      </c>
      <c r="N85" s="59">
        <v>67</v>
      </c>
      <c r="O85" s="59">
        <v>3</v>
      </c>
      <c r="P85" s="59">
        <v>0</v>
      </c>
      <c r="Q85" s="59">
        <v>3</v>
      </c>
      <c r="R85" s="59">
        <v>3</v>
      </c>
      <c r="S85" s="59">
        <v>0</v>
      </c>
      <c r="T85" s="59">
        <v>0</v>
      </c>
      <c r="U85" s="59">
        <v>0</v>
      </c>
      <c r="V85" s="59">
        <v>6</v>
      </c>
      <c r="W85" s="59">
        <v>3</v>
      </c>
      <c r="X85" s="59">
        <v>0</v>
      </c>
      <c r="Y85" s="59">
        <v>0</v>
      </c>
      <c r="Z85" s="59">
        <v>0</v>
      </c>
      <c r="AA85" s="59">
        <v>0</v>
      </c>
      <c r="AB85" s="60"/>
      <c r="AC85" s="39">
        <v>0.5</v>
      </c>
      <c r="AD85" s="40">
        <f t="shared" si="1"/>
        <v>0.5</v>
      </c>
    </row>
    <row r="86" spans="1:30" ht="14.25">
      <c r="A86" s="58" t="s">
        <v>205</v>
      </c>
      <c r="B86" s="59" t="s">
        <v>207</v>
      </c>
      <c r="C86" s="59" t="s">
        <v>58</v>
      </c>
      <c r="D86" s="59" t="s">
        <v>118</v>
      </c>
      <c r="E86" s="59" t="s">
        <v>119</v>
      </c>
      <c r="F86" s="59" t="s">
        <v>120</v>
      </c>
      <c r="G86" s="59" t="s">
        <v>418</v>
      </c>
      <c r="H86" s="59" t="s">
        <v>415</v>
      </c>
      <c r="I86" s="59" t="s">
        <v>416</v>
      </c>
      <c r="J86" s="59" t="s">
        <v>417</v>
      </c>
      <c r="K86" s="59">
        <v>24</v>
      </c>
      <c r="L86" s="59">
        <v>0</v>
      </c>
      <c r="M86" s="59">
        <v>2</v>
      </c>
      <c r="N86" s="59">
        <v>24</v>
      </c>
      <c r="O86" s="59">
        <v>2</v>
      </c>
      <c r="P86" s="59">
        <v>0</v>
      </c>
      <c r="Q86" s="59">
        <v>2</v>
      </c>
      <c r="R86" s="59">
        <v>1</v>
      </c>
      <c r="S86" s="59">
        <v>0</v>
      </c>
      <c r="T86" s="59">
        <v>0</v>
      </c>
      <c r="U86" s="59">
        <v>0</v>
      </c>
      <c r="V86" s="59">
        <v>3</v>
      </c>
      <c r="W86" s="59">
        <v>23</v>
      </c>
      <c r="X86" s="59">
        <v>0</v>
      </c>
      <c r="Y86" s="59">
        <v>0</v>
      </c>
      <c r="Z86" s="59">
        <v>0</v>
      </c>
      <c r="AA86" s="59">
        <v>0</v>
      </c>
      <c r="AB86" s="60"/>
      <c r="AC86" s="39">
        <v>0</v>
      </c>
      <c r="AD86" s="40">
        <f t="shared" si="1"/>
        <v>0</v>
      </c>
    </row>
    <row r="87" spans="1:30" ht="14.25">
      <c r="A87" s="58" t="s">
        <v>205</v>
      </c>
      <c r="B87" s="59" t="s">
        <v>207</v>
      </c>
      <c r="C87" s="59" t="s">
        <v>58</v>
      </c>
      <c r="D87" s="59" t="s">
        <v>121</v>
      </c>
      <c r="E87" s="59" t="s">
        <v>414</v>
      </c>
      <c r="F87" s="59" t="s">
        <v>122</v>
      </c>
      <c r="G87" s="59" t="s">
        <v>414</v>
      </c>
      <c r="H87" s="59" t="s">
        <v>415</v>
      </c>
      <c r="I87" s="59" t="s">
        <v>416</v>
      </c>
      <c r="J87" s="59" t="s">
        <v>417</v>
      </c>
      <c r="K87" s="59">
        <v>52</v>
      </c>
      <c r="L87" s="59">
        <v>1</v>
      </c>
      <c r="M87" s="59">
        <v>3</v>
      </c>
      <c r="N87" s="59">
        <v>52</v>
      </c>
      <c r="O87" s="59">
        <v>3</v>
      </c>
      <c r="P87" s="59">
        <v>0</v>
      </c>
      <c r="Q87" s="59">
        <v>3</v>
      </c>
      <c r="R87" s="59">
        <v>1</v>
      </c>
      <c r="S87" s="59">
        <v>0</v>
      </c>
      <c r="T87" s="59">
        <v>0</v>
      </c>
      <c r="U87" s="59">
        <v>0</v>
      </c>
      <c r="V87" s="59">
        <v>4</v>
      </c>
      <c r="W87" s="59">
        <v>3</v>
      </c>
      <c r="X87" s="59">
        <v>0</v>
      </c>
      <c r="Y87" s="59">
        <v>0</v>
      </c>
      <c r="Z87" s="59">
        <v>0</v>
      </c>
      <c r="AA87" s="59">
        <v>1</v>
      </c>
      <c r="AB87" s="60"/>
      <c r="AC87" s="39">
        <v>-0.5</v>
      </c>
      <c r="AD87" s="40">
        <f t="shared" si="1"/>
        <v>0.5</v>
      </c>
    </row>
    <row r="88" spans="1:30" ht="14.25">
      <c r="A88" s="58" t="s">
        <v>205</v>
      </c>
      <c r="B88" s="59" t="s">
        <v>207</v>
      </c>
      <c r="C88" s="59" t="s">
        <v>58</v>
      </c>
      <c r="D88" s="59" t="s">
        <v>123</v>
      </c>
      <c r="E88" s="59" t="s">
        <v>124</v>
      </c>
      <c r="F88" s="59" t="s">
        <v>125</v>
      </c>
      <c r="G88" s="59" t="s">
        <v>124</v>
      </c>
      <c r="H88" s="59" t="s">
        <v>415</v>
      </c>
      <c r="I88" s="59" t="s">
        <v>416</v>
      </c>
      <c r="J88" s="59" t="s">
        <v>417</v>
      </c>
      <c r="K88" s="59">
        <v>28</v>
      </c>
      <c r="L88" s="59">
        <v>1</v>
      </c>
      <c r="M88" s="59">
        <v>2</v>
      </c>
      <c r="N88" s="59">
        <v>28</v>
      </c>
      <c r="O88" s="59">
        <v>2</v>
      </c>
      <c r="P88" s="59">
        <v>0</v>
      </c>
      <c r="Q88" s="59">
        <v>2</v>
      </c>
      <c r="R88" s="59">
        <v>1</v>
      </c>
      <c r="S88" s="59">
        <v>0</v>
      </c>
      <c r="T88" s="59">
        <v>0</v>
      </c>
      <c r="U88" s="59">
        <v>0</v>
      </c>
      <c r="V88" s="59">
        <v>3</v>
      </c>
      <c r="W88" s="59">
        <v>20</v>
      </c>
      <c r="X88" s="59">
        <v>0</v>
      </c>
      <c r="Y88" s="59">
        <v>0</v>
      </c>
      <c r="Z88" s="59">
        <v>0</v>
      </c>
      <c r="AA88" s="59">
        <v>0</v>
      </c>
      <c r="AB88" s="60"/>
      <c r="AC88" s="39">
        <v>0.5</v>
      </c>
      <c r="AD88" s="40">
        <f t="shared" si="1"/>
        <v>0.5</v>
      </c>
    </row>
    <row r="89" spans="1:30" ht="14.25">
      <c r="A89" s="58" t="s">
        <v>205</v>
      </c>
      <c r="B89" s="59" t="s">
        <v>207</v>
      </c>
      <c r="C89" s="59" t="s">
        <v>58</v>
      </c>
      <c r="D89" s="59" t="s">
        <v>75</v>
      </c>
      <c r="E89" s="59" t="s">
        <v>76</v>
      </c>
      <c r="F89" s="59" t="s">
        <v>77</v>
      </c>
      <c r="G89" s="59" t="s">
        <v>440</v>
      </c>
      <c r="H89" s="59" t="s">
        <v>438</v>
      </c>
      <c r="I89" s="59" t="s">
        <v>437</v>
      </c>
      <c r="J89" s="59" t="s">
        <v>439</v>
      </c>
      <c r="K89" s="59">
        <v>99</v>
      </c>
      <c r="L89" s="59">
        <v>2</v>
      </c>
      <c r="M89" s="59">
        <v>6</v>
      </c>
      <c r="N89" s="59">
        <v>99</v>
      </c>
      <c r="O89" s="59">
        <v>6</v>
      </c>
      <c r="P89" s="59">
        <v>0</v>
      </c>
      <c r="Q89" s="59">
        <v>9</v>
      </c>
      <c r="R89" s="59">
        <v>0</v>
      </c>
      <c r="S89" s="59">
        <v>0</v>
      </c>
      <c r="T89" s="59">
        <v>0</v>
      </c>
      <c r="U89" s="59">
        <v>0</v>
      </c>
      <c r="V89" s="59">
        <v>9</v>
      </c>
      <c r="W89" s="59">
        <v>14</v>
      </c>
      <c r="X89" s="59">
        <v>0</v>
      </c>
      <c r="Y89" s="59">
        <v>0</v>
      </c>
      <c r="Z89" s="59">
        <v>0</v>
      </c>
      <c r="AA89" s="59">
        <v>1</v>
      </c>
      <c r="AB89" s="60">
        <v>0</v>
      </c>
      <c r="AC89" s="39">
        <v>0</v>
      </c>
      <c r="AD89" s="40">
        <f t="shared" si="1"/>
        <v>1</v>
      </c>
    </row>
    <row r="90" spans="1:30" ht="14.25">
      <c r="A90" s="58" t="s">
        <v>205</v>
      </c>
      <c r="B90" s="59" t="s">
        <v>207</v>
      </c>
      <c r="C90" s="59" t="s">
        <v>58</v>
      </c>
      <c r="D90" s="59" t="s">
        <v>126</v>
      </c>
      <c r="E90" s="59" t="s">
        <v>127</v>
      </c>
      <c r="F90" s="59" t="s">
        <v>128</v>
      </c>
      <c r="G90" s="59" t="s">
        <v>437</v>
      </c>
      <c r="H90" s="59" t="s">
        <v>438</v>
      </c>
      <c r="I90" s="59" t="s">
        <v>437</v>
      </c>
      <c r="J90" s="59" t="s">
        <v>439</v>
      </c>
      <c r="K90" s="59">
        <v>91</v>
      </c>
      <c r="L90" s="59">
        <v>2</v>
      </c>
      <c r="M90" s="59">
        <v>6</v>
      </c>
      <c r="N90" s="59">
        <v>91</v>
      </c>
      <c r="O90" s="59">
        <v>6</v>
      </c>
      <c r="P90" s="59">
        <v>0</v>
      </c>
      <c r="Q90" s="59">
        <v>9</v>
      </c>
      <c r="R90" s="59">
        <v>5</v>
      </c>
      <c r="S90" s="59">
        <v>0</v>
      </c>
      <c r="T90" s="59">
        <v>0</v>
      </c>
      <c r="U90" s="59">
        <v>0</v>
      </c>
      <c r="V90" s="59">
        <v>14</v>
      </c>
      <c r="W90" s="59">
        <v>0</v>
      </c>
      <c r="X90" s="59">
        <v>0</v>
      </c>
      <c r="Y90" s="59">
        <v>0</v>
      </c>
      <c r="Z90" s="59">
        <v>0</v>
      </c>
      <c r="AA90" s="59">
        <v>1</v>
      </c>
      <c r="AB90" s="60"/>
      <c r="AC90" s="39">
        <v>0</v>
      </c>
      <c r="AD90" s="40">
        <f t="shared" si="1"/>
        <v>1</v>
      </c>
    </row>
    <row r="91" spans="1:30" ht="14.25">
      <c r="A91" s="58" t="s">
        <v>205</v>
      </c>
      <c r="B91" s="59" t="s">
        <v>207</v>
      </c>
      <c r="C91" s="59" t="s">
        <v>58</v>
      </c>
      <c r="D91" s="59" t="s">
        <v>132</v>
      </c>
      <c r="E91" s="59" t="s">
        <v>663</v>
      </c>
      <c r="F91" s="59" t="s">
        <v>133</v>
      </c>
      <c r="G91" s="59" t="s">
        <v>664</v>
      </c>
      <c r="H91" s="59" t="s">
        <v>450</v>
      </c>
      <c r="I91" s="59" t="s">
        <v>403</v>
      </c>
      <c r="J91" s="59" t="s">
        <v>451</v>
      </c>
      <c r="K91" s="59">
        <v>52</v>
      </c>
      <c r="L91" s="59">
        <v>1</v>
      </c>
      <c r="M91" s="59">
        <v>3</v>
      </c>
      <c r="N91" s="59">
        <v>0</v>
      </c>
      <c r="O91" s="59">
        <v>0</v>
      </c>
      <c r="P91" s="59">
        <v>2</v>
      </c>
      <c r="Q91" s="59">
        <v>0</v>
      </c>
      <c r="R91" s="59">
        <v>2</v>
      </c>
      <c r="S91" s="59">
        <v>0</v>
      </c>
      <c r="T91" s="59">
        <v>0</v>
      </c>
      <c r="U91" s="59">
        <v>0</v>
      </c>
      <c r="V91" s="59">
        <v>4</v>
      </c>
      <c r="W91" s="59">
        <v>5</v>
      </c>
      <c r="X91" s="59">
        <v>0</v>
      </c>
      <c r="Y91" s="59">
        <v>0</v>
      </c>
      <c r="Z91" s="59">
        <v>0</v>
      </c>
      <c r="AA91" s="59">
        <v>1</v>
      </c>
      <c r="AB91" s="60"/>
      <c r="AC91" s="39">
        <v>-0.5</v>
      </c>
      <c r="AD91" s="40">
        <f t="shared" si="1"/>
        <v>0.5</v>
      </c>
    </row>
    <row r="92" spans="1:30" ht="14.25">
      <c r="A92" s="58" t="s">
        <v>205</v>
      </c>
      <c r="B92" s="59" t="s">
        <v>207</v>
      </c>
      <c r="C92" s="59" t="s">
        <v>58</v>
      </c>
      <c r="D92" s="59" t="s">
        <v>661</v>
      </c>
      <c r="E92" s="59" t="s">
        <v>134</v>
      </c>
      <c r="F92" s="59" t="s">
        <v>662</v>
      </c>
      <c r="G92" s="59" t="s">
        <v>452</v>
      </c>
      <c r="H92" s="59" t="s">
        <v>450</v>
      </c>
      <c r="I92" s="59" t="s">
        <v>403</v>
      </c>
      <c r="J92" s="59" t="s">
        <v>451</v>
      </c>
      <c r="K92" s="59">
        <v>42</v>
      </c>
      <c r="L92" s="59">
        <v>0</v>
      </c>
      <c r="M92" s="59">
        <v>3</v>
      </c>
      <c r="N92" s="59">
        <v>16</v>
      </c>
      <c r="O92" s="59">
        <v>1</v>
      </c>
      <c r="P92" s="59">
        <v>1</v>
      </c>
      <c r="Q92" s="59">
        <v>1</v>
      </c>
      <c r="R92" s="59">
        <v>3</v>
      </c>
      <c r="S92" s="59">
        <v>0</v>
      </c>
      <c r="T92" s="59">
        <v>0</v>
      </c>
      <c r="U92" s="59">
        <v>0</v>
      </c>
      <c r="V92" s="59">
        <v>5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60"/>
      <c r="AC92" s="39">
        <v>0</v>
      </c>
      <c r="AD92" s="40">
        <f t="shared" si="1"/>
        <v>0</v>
      </c>
    </row>
    <row r="93" spans="1:30" ht="14.25">
      <c r="A93" s="58" t="s">
        <v>205</v>
      </c>
      <c r="B93" s="59" t="s">
        <v>207</v>
      </c>
      <c r="C93" s="59" t="s">
        <v>58</v>
      </c>
      <c r="D93" s="59" t="s">
        <v>665</v>
      </c>
      <c r="E93" s="59" t="s">
        <v>403</v>
      </c>
      <c r="F93" s="59" t="s">
        <v>666</v>
      </c>
      <c r="G93" s="59" t="s">
        <v>403</v>
      </c>
      <c r="H93" s="59" t="s">
        <v>448</v>
      </c>
      <c r="I93" s="59" t="s">
        <v>403</v>
      </c>
      <c r="J93" s="59" t="s">
        <v>449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4</v>
      </c>
      <c r="V93" s="59">
        <v>4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60"/>
      <c r="AC93" s="39">
        <v>0</v>
      </c>
      <c r="AD93" s="40">
        <f t="shared" si="1"/>
        <v>0</v>
      </c>
    </row>
    <row r="94" spans="1:30" ht="14.25">
      <c r="A94" s="58" t="s">
        <v>205</v>
      </c>
      <c r="B94" s="59" t="s">
        <v>207</v>
      </c>
      <c r="C94" s="59" t="s">
        <v>58</v>
      </c>
      <c r="D94" s="59" t="s">
        <v>129</v>
      </c>
      <c r="E94" s="59" t="s">
        <v>130</v>
      </c>
      <c r="F94" s="59" t="s">
        <v>131</v>
      </c>
      <c r="G94" s="59" t="s">
        <v>403</v>
      </c>
      <c r="H94" s="59" t="s">
        <v>448</v>
      </c>
      <c r="I94" s="59" t="s">
        <v>403</v>
      </c>
      <c r="J94" s="59" t="s">
        <v>449</v>
      </c>
      <c r="K94" s="59">
        <v>447</v>
      </c>
      <c r="L94" s="59">
        <v>8</v>
      </c>
      <c r="M94" s="59">
        <v>18</v>
      </c>
      <c r="N94" s="59">
        <v>93</v>
      </c>
      <c r="O94" s="59">
        <v>4</v>
      </c>
      <c r="P94" s="59">
        <v>17</v>
      </c>
      <c r="Q94" s="59">
        <v>12</v>
      </c>
      <c r="R94" s="59">
        <v>3</v>
      </c>
      <c r="S94" s="59">
        <v>0</v>
      </c>
      <c r="T94" s="59">
        <v>0</v>
      </c>
      <c r="U94" s="59">
        <v>0</v>
      </c>
      <c r="V94" s="59">
        <v>32</v>
      </c>
      <c r="W94" s="59">
        <v>2</v>
      </c>
      <c r="X94" s="59">
        <v>0</v>
      </c>
      <c r="Y94" s="59">
        <v>0</v>
      </c>
      <c r="Z94" s="59">
        <v>0</v>
      </c>
      <c r="AA94" s="59">
        <v>3</v>
      </c>
      <c r="AB94" s="60">
        <v>4</v>
      </c>
      <c r="AC94" s="39">
        <v>0.5</v>
      </c>
      <c r="AD94" s="40">
        <f t="shared" si="1"/>
        <v>3.5</v>
      </c>
    </row>
    <row r="95" spans="1:30" ht="14.25">
      <c r="A95" s="58" t="s">
        <v>205</v>
      </c>
      <c r="B95" s="59" t="s">
        <v>207</v>
      </c>
      <c r="C95" s="59" t="s">
        <v>58</v>
      </c>
      <c r="D95" s="59" t="s">
        <v>98</v>
      </c>
      <c r="E95" s="59" t="s">
        <v>99</v>
      </c>
      <c r="F95" s="59" t="s">
        <v>100</v>
      </c>
      <c r="G95" s="59" t="s">
        <v>456</v>
      </c>
      <c r="H95" s="59" t="s">
        <v>454</v>
      </c>
      <c r="I95" s="59" t="s">
        <v>453</v>
      </c>
      <c r="J95" s="59" t="s">
        <v>455</v>
      </c>
      <c r="K95" s="59">
        <v>24</v>
      </c>
      <c r="L95" s="59">
        <v>4</v>
      </c>
      <c r="M95" s="59">
        <v>2</v>
      </c>
      <c r="N95" s="59">
        <v>0</v>
      </c>
      <c r="O95" s="59">
        <v>0</v>
      </c>
      <c r="P95" s="59">
        <v>1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1</v>
      </c>
      <c r="W95" s="59">
        <v>31</v>
      </c>
      <c r="X95" s="59">
        <v>0</v>
      </c>
      <c r="Y95" s="59">
        <v>0</v>
      </c>
      <c r="Z95" s="59">
        <v>0</v>
      </c>
      <c r="AA95" s="59">
        <v>1</v>
      </c>
      <c r="AB95" s="60"/>
      <c r="AC95" s="39">
        <v>0.5</v>
      </c>
      <c r="AD95" s="40">
        <f t="shared" si="1"/>
        <v>1.5</v>
      </c>
    </row>
    <row r="96" spans="1:31" ht="14.25">
      <c r="A96" s="61" t="s">
        <v>205</v>
      </c>
      <c r="B96" s="62" t="s">
        <v>207</v>
      </c>
      <c r="C96" s="62" t="s">
        <v>58</v>
      </c>
      <c r="D96" s="62" t="s">
        <v>150</v>
      </c>
      <c r="E96" s="62" t="s">
        <v>151</v>
      </c>
      <c r="F96" s="62"/>
      <c r="G96" s="62" t="s">
        <v>453</v>
      </c>
      <c r="H96" s="62" t="s">
        <v>454</v>
      </c>
      <c r="I96" s="62" t="s">
        <v>453</v>
      </c>
      <c r="J96" s="62" t="s">
        <v>455</v>
      </c>
      <c r="K96" s="62">
        <v>256</v>
      </c>
      <c r="L96" s="62">
        <v>9</v>
      </c>
      <c r="M96" s="62">
        <v>12</v>
      </c>
      <c r="N96" s="62">
        <v>109</v>
      </c>
      <c r="O96" s="62">
        <v>5</v>
      </c>
      <c r="P96" s="62">
        <v>6</v>
      </c>
      <c r="Q96" s="62">
        <v>12</v>
      </c>
      <c r="R96" s="62">
        <v>4</v>
      </c>
      <c r="S96" s="62">
        <v>0</v>
      </c>
      <c r="T96" s="62">
        <v>0</v>
      </c>
      <c r="U96" s="62">
        <v>0</v>
      </c>
      <c r="V96" s="62">
        <v>22</v>
      </c>
      <c r="W96" s="62">
        <v>0</v>
      </c>
      <c r="X96" s="62">
        <v>0</v>
      </c>
      <c r="Y96" s="62">
        <v>0</v>
      </c>
      <c r="Z96" s="62">
        <v>0</v>
      </c>
      <c r="AA96" s="62">
        <v>3</v>
      </c>
      <c r="AB96" s="60"/>
      <c r="AC96" s="41">
        <v>1</v>
      </c>
      <c r="AD96" s="42">
        <f t="shared" si="1"/>
        <v>4</v>
      </c>
      <c r="AE96" s="72"/>
    </row>
    <row r="97" spans="1:31" ht="14.25">
      <c r="A97" s="61" t="s">
        <v>205</v>
      </c>
      <c r="B97" s="62" t="s">
        <v>207</v>
      </c>
      <c r="C97" s="62" t="s">
        <v>58</v>
      </c>
      <c r="D97" s="62" t="s">
        <v>96</v>
      </c>
      <c r="E97" s="62" t="s">
        <v>457</v>
      </c>
      <c r="F97" s="62" t="s">
        <v>97</v>
      </c>
      <c r="G97" s="62" t="s">
        <v>457</v>
      </c>
      <c r="H97" s="62" t="s">
        <v>458</v>
      </c>
      <c r="I97" s="62" t="s">
        <v>453</v>
      </c>
      <c r="J97" s="62" t="s">
        <v>459</v>
      </c>
      <c r="K97" s="62">
        <v>48</v>
      </c>
      <c r="L97" s="62">
        <v>0</v>
      </c>
      <c r="M97" s="62">
        <v>3</v>
      </c>
      <c r="N97" s="62">
        <v>48</v>
      </c>
      <c r="O97" s="62">
        <v>3</v>
      </c>
      <c r="P97" s="62">
        <v>0</v>
      </c>
      <c r="Q97" s="62">
        <v>3</v>
      </c>
      <c r="R97" s="62">
        <v>1</v>
      </c>
      <c r="S97" s="62">
        <v>0</v>
      </c>
      <c r="T97" s="62">
        <v>0</v>
      </c>
      <c r="U97" s="62">
        <v>0</v>
      </c>
      <c r="V97" s="62">
        <v>4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0"/>
      <c r="AC97" s="41">
        <v>0</v>
      </c>
      <c r="AD97" s="42">
        <f t="shared" si="1"/>
        <v>0</v>
      </c>
      <c r="AE97" s="72"/>
    </row>
    <row r="98" spans="1:30" ht="14.25">
      <c r="A98" s="58" t="s">
        <v>205</v>
      </c>
      <c r="B98" s="59" t="s">
        <v>207</v>
      </c>
      <c r="C98" s="59" t="s">
        <v>58</v>
      </c>
      <c r="D98" s="59" t="s">
        <v>152</v>
      </c>
      <c r="E98" s="59" t="s">
        <v>153</v>
      </c>
      <c r="F98" s="59"/>
      <c r="G98" s="59" t="s">
        <v>453</v>
      </c>
      <c r="H98" s="59" t="s">
        <v>458</v>
      </c>
      <c r="I98" s="59" t="s">
        <v>453</v>
      </c>
      <c r="J98" s="59" t="s">
        <v>459</v>
      </c>
      <c r="K98" s="59">
        <v>300</v>
      </c>
      <c r="L98" s="59">
        <v>3</v>
      </c>
      <c r="M98" s="59">
        <v>12</v>
      </c>
      <c r="N98" s="59">
        <v>39</v>
      </c>
      <c r="O98" s="59">
        <v>2</v>
      </c>
      <c r="P98" s="59">
        <v>13</v>
      </c>
      <c r="Q98" s="59">
        <v>5</v>
      </c>
      <c r="R98" s="59">
        <v>3</v>
      </c>
      <c r="S98" s="59">
        <v>0</v>
      </c>
      <c r="T98" s="59">
        <v>0</v>
      </c>
      <c r="U98" s="59">
        <v>0</v>
      </c>
      <c r="V98" s="59">
        <v>21</v>
      </c>
      <c r="W98" s="59">
        <v>10</v>
      </c>
      <c r="X98" s="59">
        <v>0</v>
      </c>
      <c r="Y98" s="59">
        <v>0</v>
      </c>
      <c r="Z98" s="59">
        <v>0</v>
      </c>
      <c r="AA98" s="59">
        <v>1</v>
      </c>
      <c r="AB98" s="63"/>
      <c r="AC98" s="39">
        <v>0.5</v>
      </c>
      <c r="AD98" s="40">
        <f t="shared" si="1"/>
        <v>1.5</v>
      </c>
    </row>
    <row r="99" spans="1:30" ht="14.25">
      <c r="A99" s="58" t="s">
        <v>205</v>
      </c>
      <c r="B99" s="59" t="s">
        <v>207</v>
      </c>
      <c r="C99" s="59" t="s">
        <v>58</v>
      </c>
      <c r="D99" s="59" t="s">
        <v>60</v>
      </c>
      <c r="E99" s="59" t="s">
        <v>61</v>
      </c>
      <c r="F99" s="59" t="s">
        <v>62</v>
      </c>
      <c r="G99" s="59" t="s">
        <v>313</v>
      </c>
      <c r="H99" s="59" t="s">
        <v>424</v>
      </c>
      <c r="I99" s="59" t="s">
        <v>313</v>
      </c>
      <c r="J99" s="59" t="s">
        <v>425</v>
      </c>
      <c r="K99" s="59">
        <v>356</v>
      </c>
      <c r="L99" s="59">
        <v>13</v>
      </c>
      <c r="M99" s="59">
        <v>16</v>
      </c>
      <c r="N99" s="59">
        <v>52</v>
      </c>
      <c r="O99" s="59">
        <v>3</v>
      </c>
      <c r="P99" s="59">
        <v>17</v>
      </c>
      <c r="Q99" s="59">
        <v>4</v>
      </c>
      <c r="R99" s="59">
        <v>6</v>
      </c>
      <c r="S99" s="59">
        <v>0</v>
      </c>
      <c r="T99" s="59">
        <v>0</v>
      </c>
      <c r="U99" s="59">
        <v>0</v>
      </c>
      <c r="V99" s="59">
        <v>27</v>
      </c>
      <c r="W99" s="59">
        <v>0</v>
      </c>
      <c r="X99" s="59">
        <v>0</v>
      </c>
      <c r="Y99" s="59">
        <v>0</v>
      </c>
      <c r="Z99" s="59">
        <v>0</v>
      </c>
      <c r="AA99" s="59">
        <v>5</v>
      </c>
      <c r="AB99" s="60">
        <v>8</v>
      </c>
      <c r="AC99" s="39">
        <v>1</v>
      </c>
      <c r="AD99" s="40">
        <f t="shared" si="1"/>
        <v>6</v>
      </c>
    </row>
    <row r="100" spans="1:30" ht="14.25">
      <c r="A100" s="58" t="s">
        <v>205</v>
      </c>
      <c r="B100" s="59" t="s">
        <v>207</v>
      </c>
      <c r="C100" s="59" t="s">
        <v>58</v>
      </c>
      <c r="D100" s="59" t="s">
        <v>141</v>
      </c>
      <c r="E100" s="59" t="s">
        <v>142</v>
      </c>
      <c r="F100" s="59" t="s">
        <v>143</v>
      </c>
      <c r="G100" s="59" t="s">
        <v>423</v>
      </c>
      <c r="H100" s="59" t="s">
        <v>424</v>
      </c>
      <c r="I100" s="59" t="s">
        <v>313</v>
      </c>
      <c r="J100" s="59" t="s">
        <v>425</v>
      </c>
      <c r="K100" s="59">
        <v>86</v>
      </c>
      <c r="L100" s="59">
        <v>1</v>
      </c>
      <c r="M100" s="59">
        <v>4</v>
      </c>
      <c r="N100" s="59">
        <v>67</v>
      </c>
      <c r="O100" s="59">
        <v>3</v>
      </c>
      <c r="P100" s="59">
        <v>0</v>
      </c>
      <c r="Q100" s="59">
        <v>4</v>
      </c>
      <c r="R100" s="59">
        <v>2</v>
      </c>
      <c r="S100" s="59">
        <v>0</v>
      </c>
      <c r="T100" s="59">
        <v>0</v>
      </c>
      <c r="U100" s="59">
        <v>0</v>
      </c>
      <c r="V100" s="59">
        <v>6</v>
      </c>
      <c r="W100" s="59">
        <v>20</v>
      </c>
      <c r="X100" s="59">
        <v>0</v>
      </c>
      <c r="Y100" s="59">
        <v>0</v>
      </c>
      <c r="Z100" s="59">
        <v>0</v>
      </c>
      <c r="AA100" s="59">
        <v>0</v>
      </c>
      <c r="AB100" s="60">
        <v>2</v>
      </c>
      <c r="AC100" s="39">
        <v>0.5</v>
      </c>
      <c r="AD100" s="40">
        <f t="shared" si="1"/>
        <v>0.5</v>
      </c>
    </row>
    <row r="101" spans="1:30" ht="14.25">
      <c r="A101" s="58" t="s">
        <v>205</v>
      </c>
      <c r="B101" s="59" t="s">
        <v>207</v>
      </c>
      <c r="C101" s="59" t="s">
        <v>58</v>
      </c>
      <c r="D101" s="59" t="s">
        <v>72</v>
      </c>
      <c r="E101" s="59" t="s">
        <v>73</v>
      </c>
      <c r="F101" s="59" t="s">
        <v>74</v>
      </c>
      <c r="G101" s="59" t="s">
        <v>313</v>
      </c>
      <c r="H101" s="59" t="s">
        <v>410</v>
      </c>
      <c r="I101" s="59" t="s">
        <v>313</v>
      </c>
      <c r="J101" s="59" t="s">
        <v>411</v>
      </c>
      <c r="K101" s="59">
        <v>568</v>
      </c>
      <c r="L101" s="59">
        <v>27</v>
      </c>
      <c r="M101" s="59">
        <v>24</v>
      </c>
      <c r="N101" s="59">
        <v>91</v>
      </c>
      <c r="O101" s="59">
        <v>4</v>
      </c>
      <c r="P101" s="59">
        <v>28</v>
      </c>
      <c r="Q101" s="59">
        <v>11</v>
      </c>
      <c r="R101" s="59">
        <v>7</v>
      </c>
      <c r="S101" s="59">
        <v>0</v>
      </c>
      <c r="T101" s="59">
        <v>0</v>
      </c>
      <c r="U101" s="59">
        <v>0</v>
      </c>
      <c r="V101" s="59">
        <v>46</v>
      </c>
      <c r="W101" s="59">
        <v>0</v>
      </c>
      <c r="X101" s="59">
        <v>4</v>
      </c>
      <c r="Y101" s="59">
        <v>0</v>
      </c>
      <c r="Z101" s="59">
        <v>0</v>
      </c>
      <c r="AA101" s="59">
        <v>6</v>
      </c>
      <c r="AB101" s="60">
        <v>13</v>
      </c>
      <c r="AC101" s="39">
        <v>7</v>
      </c>
      <c r="AD101" s="40">
        <f t="shared" si="1"/>
        <v>13</v>
      </c>
    </row>
    <row r="102" spans="1:30" ht="14.25">
      <c r="A102" s="58" t="s">
        <v>205</v>
      </c>
      <c r="B102" s="59" t="s">
        <v>207</v>
      </c>
      <c r="C102" s="59" t="s">
        <v>58</v>
      </c>
      <c r="D102" s="59" t="s">
        <v>69</v>
      </c>
      <c r="E102" s="59" t="s">
        <v>70</v>
      </c>
      <c r="F102" s="59" t="s">
        <v>71</v>
      </c>
      <c r="G102" s="59" t="s">
        <v>313</v>
      </c>
      <c r="H102" s="59" t="s">
        <v>412</v>
      </c>
      <c r="I102" s="59" t="s">
        <v>313</v>
      </c>
      <c r="J102" s="59" t="s">
        <v>413</v>
      </c>
      <c r="K102" s="59">
        <v>211</v>
      </c>
      <c r="L102" s="59">
        <v>8</v>
      </c>
      <c r="M102" s="59">
        <v>10</v>
      </c>
      <c r="N102" s="59">
        <v>0</v>
      </c>
      <c r="O102" s="59">
        <v>0</v>
      </c>
      <c r="P102" s="59">
        <v>14</v>
      </c>
      <c r="Q102" s="59">
        <v>0</v>
      </c>
      <c r="R102" s="59">
        <v>1</v>
      </c>
      <c r="S102" s="59">
        <v>0</v>
      </c>
      <c r="T102" s="59">
        <v>0</v>
      </c>
      <c r="U102" s="59">
        <v>0</v>
      </c>
      <c r="V102" s="59">
        <v>15</v>
      </c>
      <c r="W102" s="59">
        <v>4</v>
      </c>
      <c r="X102" s="59">
        <v>0</v>
      </c>
      <c r="Y102" s="59">
        <v>0</v>
      </c>
      <c r="Z102" s="59">
        <v>0</v>
      </c>
      <c r="AA102" s="59">
        <v>3</v>
      </c>
      <c r="AB102" s="60">
        <v>5</v>
      </c>
      <c r="AC102" s="39">
        <v>1</v>
      </c>
      <c r="AD102" s="40">
        <f t="shared" si="1"/>
        <v>4</v>
      </c>
    </row>
    <row r="103" spans="1:30" ht="14.25">
      <c r="A103" s="58" t="s">
        <v>205</v>
      </c>
      <c r="B103" s="59" t="s">
        <v>207</v>
      </c>
      <c r="C103" s="59" t="s">
        <v>58</v>
      </c>
      <c r="D103" s="59" t="s">
        <v>66</v>
      </c>
      <c r="E103" s="59" t="s">
        <v>67</v>
      </c>
      <c r="F103" s="59" t="s">
        <v>68</v>
      </c>
      <c r="G103" s="59" t="s">
        <v>313</v>
      </c>
      <c r="H103" s="59" t="s">
        <v>421</v>
      </c>
      <c r="I103" s="59" t="s">
        <v>313</v>
      </c>
      <c r="J103" s="59" t="s">
        <v>422</v>
      </c>
      <c r="K103" s="59">
        <v>236</v>
      </c>
      <c r="L103" s="59">
        <v>8</v>
      </c>
      <c r="M103" s="59">
        <v>11</v>
      </c>
      <c r="N103" s="59">
        <v>28</v>
      </c>
      <c r="O103" s="59">
        <v>2</v>
      </c>
      <c r="P103" s="59">
        <v>12</v>
      </c>
      <c r="Q103" s="59">
        <v>4</v>
      </c>
      <c r="R103" s="59">
        <v>2</v>
      </c>
      <c r="S103" s="59">
        <v>0</v>
      </c>
      <c r="T103" s="59">
        <v>0</v>
      </c>
      <c r="U103" s="59">
        <v>0</v>
      </c>
      <c r="V103" s="59">
        <v>18</v>
      </c>
      <c r="W103" s="59">
        <v>12</v>
      </c>
      <c r="X103" s="59">
        <v>0</v>
      </c>
      <c r="Y103" s="59">
        <v>0</v>
      </c>
      <c r="Z103" s="59">
        <v>0</v>
      </c>
      <c r="AA103" s="59">
        <v>1</v>
      </c>
      <c r="AB103" s="60">
        <v>3.5</v>
      </c>
      <c r="AC103" s="39">
        <v>2.5</v>
      </c>
      <c r="AD103" s="40">
        <f t="shared" si="1"/>
        <v>3.5</v>
      </c>
    </row>
    <row r="104" spans="1:30" ht="14.25">
      <c r="A104" s="58" t="s">
        <v>205</v>
      </c>
      <c r="B104" s="59" t="s">
        <v>207</v>
      </c>
      <c r="C104" s="59" t="s">
        <v>58</v>
      </c>
      <c r="D104" s="59" t="s">
        <v>63</v>
      </c>
      <c r="E104" s="59" t="s">
        <v>64</v>
      </c>
      <c r="F104" s="59" t="s">
        <v>65</v>
      </c>
      <c r="G104" s="59" t="s">
        <v>313</v>
      </c>
      <c r="H104" s="59" t="s">
        <v>419</v>
      </c>
      <c r="I104" s="59" t="s">
        <v>313</v>
      </c>
      <c r="J104" s="59" t="s">
        <v>420</v>
      </c>
      <c r="K104" s="59">
        <v>489</v>
      </c>
      <c r="L104" s="59">
        <v>23</v>
      </c>
      <c r="M104" s="59">
        <v>22</v>
      </c>
      <c r="N104" s="59">
        <v>220</v>
      </c>
      <c r="O104" s="59">
        <v>10</v>
      </c>
      <c r="P104" s="59">
        <v>15</v>
      </c>
      <c r="Q104" s="59">
        <v>25</v>
      </c>
      <c r="R104" s="59">
        <v>4</v>
      </c>
      <c r="S104" s="59">
        <v>0</v>
      </c>
      <c r="T104" s="59">
        <v>0</v>
      </c>
      <c r="U104" s="59">
        <v>0</v>
      </c>
      <c r="V104" s="59">
        <v>44</v>
      </c>
      <c r="W104" s="59">
        <v>2</v>
      </c>
      <c r="X104" s="59">
        <v>4</v>
      </c>
      <c r="Y104" s="59">
        <v>0</v>
      </c>
      <c r="Z104" s="59">
        <v>0</v>
      </c>
      <c r="AA104" s="59">
        <v>7</v>
      </c>
      <c r="AB104" s="60">
        <v>16</v>
      </c>
      <c r="AC104" s="39">
        <v>5.5</v>
      </c>
      <c r="AD104" s="40">
        <f t="shared" si="1"/>
        <v>12.5</v>
      </c>
    </row>
    <row r="105" spans="1:30" ht="14.25">
      <c r="A105" s="58" t="s">
        <v>205</v>
      </c>
      <c r="B105" s="59" t="s">
        <v>207</v>
      </c>
      <c r="C105" s="59" t="s">
        <v>58</v>
      </c>
      <c r="D105" s="59" t="s">
        <v>147</v>
      </c>
      <c r="E105" s="59" t="s">
        <v>148</v>
      </c>
      <c r="F105" s="59" t="s">
        <v>149</v>
      </c>
      <c r="G105" s="59" t="s">
        <v>313</v>
      </c>
      <c r="H105" s="59" t="s">
        <v>446</v>
      </c>
      <c r="I105" s="59" t="s">
        <v>313</v>
      </c>
      <c r="J105" s="59" t="s">
        <v>447</v>
      </c>
      <c r="K105" s="59">
        <v>236</v>
      </c>
      <c r="L105" s="59">
        <v>3</v>
      </c>
      <c r="M105" s="59">
        <v>9</v>
      </c>
      <c r="N105" s="59">
        <v>0</v>
      </c>
      <c r="O105" s="59">
        <v>0</v>
      </c>
      <c r="P105" s="59">
        <v>12</v>
      </c>
      <c r="Q105" s="59">
        <v>1</v>
      </c>
      <c r="R105" s="59">
        <v>2</v>
      </c>
      <c r="S105" s="59">
        <v>0</v>
      </c>
      <c r="T105" s="59">
        <v>0</v>
      </c>
      <c r="U105" s="59">
        <v>0</v>
      </c>
      <c r="V105" s="59">
        <v>15</v>
      </c>
      <c r="W105" s="59">
        <v>4</v>
      </c>
      <c r="X105" s="59">
        <v>0</v>
      </c>
      <c r="Y105" s="59">
        <v>0</v>
      </c>
      <c r="Z105" s="59">
        <v>0</v>
      </c>
      <c r="AA105" s="59">
        <v>1</v>
      </c>
      <c r="AB105" s="60"/>
      <c r="AC105" s="39">
        <v>0.5</v>
      </c>
      <c r="AD105" s="40">
        <f t="shared" si="1"/>
        <v>1.5</v>
      </c>
    </row>
    <row r="106" spans="1:30" ht="15" thickBot="1">
      <c r="A106" s="58" t="s">
        <v>205</v>
      </c>
      <c r="B106" s="59" t="s">
        <v>207</v>
      </c>
      <c r="C106" s="59" t="s">
        <v>58</v>
      </c>
      <c r="D106" s="59" t="s">
        <v>144</v>
      </c>
      <c r="E106" s="59" t="s">
        <v>145</v>
      </c>
      <c r="F106" s="59" t="s">
        <v>146</v>
      </c>
      <c r="G106" s="59" t="s">
        <v>313</v>
      </c>
      <c r="H106" s="59" t="s">
        <v>144</v>
      </c>
      <c r="I106" s="59" t="s">
        <v>313</v>
      </c>
      <c r="J106" s="59" t="s">
        <v>145</v>
      </c>
      <c r="K106" s="59">
        <v>909</v>
      </c>
      <c r="L106" s="59">
        <v>20</v>
      </c>
      <c r="M106" s="59">
        <v>35</v>
      </c>
      <c r="N106" s="59">
        <v>0</v>
      </c>
      <c r="O106" s="59">
        <v>0</v>
      </c>
      <c r="P106" s="59">
        <v>50</v>
      </c>
      <c r="Q106" s="59">
        <v>0</v>
      </c>
      <c r="R106" s="59">
        <v>5</v>
      </c>
      <c r="S106" s="59">
        <v>0</v>
      </c>
      <c r="T106" s="59">
        <v>0</v>
      </c>
      <c r="U106" s="59">
        <v>0</v>
      </c>
      <c r="V106" s="59">
        <v>55</v>
      </c>
      <c r="W106" s="59">
        <v>15</v>
      </c>
      <c r="X106" s="59">
        <v>0</v>
      </c>
      <c r="Y106" s="59">
        <v>0</v>
      </c>
      <c r="Z106" s="59">
        <v>0</v>
      </c>
      <c r="AA106" s="59">
        <v>4</v>
      </c>
      <c r="AB106" s="60">
        <v>12</v>
      </c>
      <c r="AC106" s="39">
        <v>6</v>
      </c>
      <c r="AD106" s="40">
        <v>10</v>
      </c>
    </row>
    <row r="107" spans="1:30" ht="14.25">
      <c r="A107" s="64"/>
      <c r="B107" s="64"/>
      <c r="C107" s="64"/>
      <c r="D107" s="64"/>
      <c r="E107" s="64"/>
      <c r="F107" s="64"/>
      <c r="G107" s="64"/>
      <c r="H107" s="64"/>
      <c r="I107" s="64"/>
      <c r="J107" s="65" t="s">
        <v>206</v>
      </c>
      <c r="K107" s="66"/>
      <c r="L107" s="67">
        <f>SUM(L2:L69)</f>
        <v>633</v>
      </c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7">
        <v>150</v>
      </c>
      <c r="AB107" s="68">
        <f>SUM(AB2:AB69)</f>
        <v>287.5</v>
      </c>
      <c r="AC107" s="67">
        <v>136</v>
      </c>
      <c r="AD107" s="67">
        <f>SUM(AD2:AD69)</f>
        <v>286</v>
      </c>
    </row>
    <row r="108" spans="1:30" ht="14.25">
      <c r="A108" s="64"/>
      <c r="B108" s="64"/>
      <c r="C108" s="64"/>
      <c r="D108" s="64"/>
      <c r="E108" s="64"/>
      <c r="F108" s="64"/>
      <c r="G108" s="64"/>
      <c r="H108" s="64"/>
      <c r="I108" s="64"/>
      <c r="J108" s="61" t="s">
        <v>207</v>
      </c>
      <c r="K108" s="39"/>
      <c r="L108" s="41">
        <f>SUM(L70:L106)</f>
        <v>176</v>
      </c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41">
        <f>SUM(AA70:AA106)</f>
        <v>51</v>
      </c>
      <c r="AB108" s="69">
        <f>SUM(AB70:AB106)</f>
        <v>80</v>
      </c>
      <c r="AC108" s="41">
        <f>SUM(AC70:AC106)</f>
        <v>33</v>
      </c>
      <c r="AD108" s="41">
        <f>SUM(AD70:AD106)</f>
        <v>84</v>
      </c>
    </row>
    <row r="109" spans="1:30" ht="15" thickBot="1">
      <c r="A109" s="64"/>
      <c r="B109" s="64"/>
      <c r="C109" s="64"/>
      <c r="D109" s="64"/>
      <c r="E109" s="64"/>
      <c r="F109" s="64"/>
      <c r="G109" s="64"/>
      <c r="H109" s="64"/>
      <c r="I109" s="64"/>
      <c r="J109" s="70" t="s">
        <v>205</v>
      </c>
      <c r="K109" s="46"/>
      <c r="L109" s="46">
        <f>+L108+L107</f>
        <v>809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>
        <f>+AA108+AA107</f>
        <v>201</v>
      </c>
      <c r="AB109" s="71">
        <f>+AB108+AB107</f>
        <v>367.5</v>
      </c>
      <c r="AC109" s="46">
        <f>+AC108+AC107</f>
        <v>169</v>
      </c>
      <c r="AD109" s="46">
        <f>+AD108+AD107</f>
        <v>370</v>
      </c>
    </row>
  </sheetData>
  <printOptions/>
  <pageMargins left="0.75" right="0.75" top="1" bottom="1" header="0.5" footer="0.5"/>
  <pageSetup horizontalDpi="600" verticalDpi="600" orientation="landscape" paperSize="9" scale="80" r:id="rId1"/>
  <headerFooter alignWithMargins="0">
    <oddHeader>&amp;L&amp;D&amp;CUSR per l'Umbria&amp;RSS 1 grado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8"/>
  <sheetViews>
    <sheetView zoomScaleSheetLayoutView="50" workbookViewId="0" topLeftCell="B9">
      <selection activeCell="B9" sqref="A1:IV16384"/>
    </sheetView>
  </sheetViews>
  <sheetFormatPr defaultColWidth="9.140625" defaultRowHeight="12.75"/>
  <cols>
    <col min="1" max="1" width="7.140625" style="37" hidden="1" customWidth="1"/>
    <col min="2" max="2" width="29.421875" style="37" customWidth="1"/>
    <col min="3" max="3" width="13.421875" style="37" hidden="1" customWidth="1"/>
    <col min="4" max="4" width="29.421875" style="37" hidden="1" customWidth="1"/>
    <col min="5" max="5" width="37.57421875" style="37" bestFit="1" customWidth="1"/>
    <col min="6" max="6" width="13.140625" style="37" hidden="1" customWidth="1"/>
    <col min="7" max="9" width="4.140625" style="37" hidden="1" customWidth="1"/>
    <col min="10" max="10" width="37.421875" style="37" hidden="1" customWidth="1"/>
    <col min="11" max="13" width="4.140625" style="37" hidden="1" customWidth="1"/>
    <col min="14" max="14" width="6.57421875" style="37" customWidth="1"/>
    <col min="15" max="15" width="16.7109375" style="37" bestFit="1" customWidth="1"/>
    <col min="16" max="16" width="5.00390625" style="72" hidden="1" customWidth="1"/>
    <col min="17" max="17" width="18.140625" style="72" bestFit="1" customWidth="1"/>
    <col min="18" max="16384" width="9.140625" style="37" customWidth="1"/>
  </cols>
  <sheetData>
    <row r="1" spans="2:18" ht="15" thickBot="1">
      <c r="B1" s="150" t="s">
        <v>714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s="80" customFormat="1" ht="115.5" customHeight="1">
      <c r="A2" s="73" t="s">
        <v>466</v>
      </c>
      <c r="B2" s="74" t="s">
        <v>210</v>
      </c>
      <c r="C2" s="74" t="s">
        <v>467</v>
      </c>
      <c r="D2" s="74" t="s">
        <v>211</v>
      </c>
      <c r="E2" s="74" t="s">
        <v>460</v>
      </c>
      <c r="F2" s="75" t="s">
        <v>618</v>
      </c>
      <c r="G2" s="76" t="s">
        <v>619</v>
      </c>
      <c r="H2" s="75" t="s">
        <v>620</v>
      </c>
      <c r="I2" s="76" t="s">
        <v>621</v>
      </c>
      <c r="J2" s="75" t="s">
        <v>618</v>
      </c>
      <c r="K2" s="75" t="s">
        <v>622</v>
      </c>
      <c r="L2" s="75" t="s">
        <v>623</v>
      </c>
      <c r="M2" s="75" t="s">
        <v>624</v>
      </c>
      <c r="N2" s="75" t="s">
        <v>674</v>
      </c>
      <c r="O2" s="75" t="s">
        <v>672</v>
      </c>
      <c r="P2" s="77" t="s">
        <v>638</v>
      </c>
      <c r="Q2" s="78" t="s">
        <v>670</v>
      </c>
      <c r="R2" s="79" t="s">
        <v>671</v>
      </c>
    </row>
    <row r="3" spans="1:18" ht="14.25">
      <c r="A3" s="37" t="s">
        <v>205</v>
      </c>
      <c r="B3" s="39" t="s">
        <v>212</v>
      </c>
      <c r="C3" s="39" t="s">
        <v>213</v>
      </c>
      <c r="D3" s="39" t="s">
        <v>212</v>
      </c>
      <c r="E3" s="39" t="s">
        <v>214</v>
      </c>
      <c r="F3" s="39">
        <v>52</v>
      </c>
      <c r="G3" s="39">
        <v>0</v>
      </c>
      <c r="H3" s="39">
        <v>10</v>
      </c>
      <c r="I3" s="39">
        <v>0</v>
      </c>
      <c r="J3" s="39">
        <v>1</v>
      </c>
      <c r="K3" s="39">
        <v>0</v>
      </c>
      <c r="L3" s="39">
        <v>0</v>
      </c>
      <c r="M3" s="39">
        <v>0</v>
      </c>
      <c r="N3" s="39">
        <v>22</v>
      </c>
      <c r="O3" s="39">
        <v>4</v>
      </c>
      <c r="P3" s="41">
        <v>13</v>
      </c>
      <c r="Q3" s="41">
        <v>8</v>
      </c>
      <c r="R3" s="40">
        <f>+Q3+O3</f>
        <v>12</v>
      </c>
    </row>
    <row r="4" spans="1:18" ht="14.25">
      <c r="A4" s="37" t="s">
        <v>205</v>
      </c>
      <c r="B4" s="39" t="s">
        <v>212</v>
      </c>
      <c r="C4" s="39" t="s">
        <v>215</v>
      </c>
      <c r="D4" s="39" t="s">
        <v>212</v>
      </c>
      <c r="E4" s="39" t="s">
        <v>216</v>
      </c>
      <c r="F4" s="39">
        <v>48</v>
      </c>
      <c r="G4" s="39">
        <v>1</v>
      </c>
      <c r="H4" s="39">
        <v>0</v>
      </c>
      <c r="I4" s="39">
        <v>-20</v>
      </c>
      <c r="J4" s="39">
        <v>0</v>
      </c>
      <c r="K4" s="39">
        <v>0</v>
      </c>
      <c r="L4" s="39">
        <v>0</v>
      </c>
      <c r="M4" s="39">
        <v>0</v>
      </c>
      <c r="N4" s="39">
        <v>16</v>
      </c>
      <c r="O4" s="39">
        <v>3</v>
      </c>
      <c r="P4" s="41">
        <v>8</v>
      </c>
      <c r="Q4" s="41">
        <v>5</v>
      </c>
      <c r="R4" s="40">
        <f aca="true" t="shared" si="0" ref="R4:R51">+Q4+O4</f>
        <v>8</v>
      </c>
    </row>
    <row r="5" spans="1:18" ht="14.25">
      <c r="A5" s="37" t="s">
        <v>205</v>
      </c>
      <c r="B5" s="39" t="s">
        <v>212</v>
      </c>
      <c r="C5" s="39" t="s">
        <v>217</v>
      </c>
      <c r="D5" s="39" t="s">
        <v>212</v>
      </c>
      <c r="E5" s="39" t="s">
        <v>218</v>
      </c>
      <c r="F5" s="39">
        <v>56</v>
      </c>
      <c r="G5" s="39">
        <v>1</v>
      </c>
      <c r="H5" s="39">
        <v>0</v>
      </c>
      <c r="I5" s="39">
        <v>-18</v>
      </c>
      <c r="J5" s="39">
        <v>3</v>
      </c>
      <c r="K5" s="39">
        <v>0</v>
      </c>
      <c r="L5" s="39">
        <v>0</v>
      </c>
      <c r="M5" s="39">
        <v>0</v>
      </c>
      <c r="N5" s="39">
        <v>22</v>
      </c>
      <c r="O5" s="39">
        <v>6</v>
      </c>
      <c r="P5" s="41">
        <v>12</v>
      </c>
      <c r="Q5" s="41">
        <v>5.5</v>
      </c>
      <c r="R5" s="40">
        <f t="shared" si="0"/>
        <v>11.5</v>
      </c>
    </row>
    <row r="6" spans="1:18" ht="14.25">
      <c r="A6" s="37" t="s">
        <v>205</v>
      </c>
      <c r="B6" s="39" t="s">
        <v>212</v>
      </c>
      <c r="C6" s="39" t="s">
        <v>219</v>
      </c>
      <c r="D6" s="39" t="s">
        <v>212</v>
      </c>
      <c r="E6" s="39" t="s">
        <v>220</v>
      </c>
      <c r="F6" s="39">
        <v>28</v>
      </c>
      <c r="G6" s="39">
        <v>0</v>
      </c>
      <c r="H6" s="39">
        <v>5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14</v>
      </c>
      <c r="O6" s="39">
        <v>3</v>
      </c>
      <c r="P6" s="41">
        <v>10.5</v>
      </c>
      <c r="Q6" s="41">
        <v>6.5</v>
      </c>
      <c r="R6" s="40">
        <f t="shared" si="0"/>
        <v>9.5</v>
      </c>
    </row>
    <row r="7" spans="1:18" ht="14.25">
      <c r="A7" s="37" t="s">
        <v>205</v>
      </c>
      <c r="B7" s="39" t="s">
        <v>212</v>
      </c>
      <c r="C7" s="39" t="s">
        <v>221</v>
      </c>
      <c r="D7" s="39" t="s">
        <v>212</v>
      </c>
      <c r="E7" s="39" t="s">
        <v>222</v>
      </c>
      <c r="F7" s="39">
        <v>44</v>
      </c>
      <c r="G7" s="39">
        <v>0</v>
      </c>
      <c r="H7" s="39">
        <v>11</v>
      </c>
      <c r="I7" s="39">
        <v>0</v>
      </c>
      <c r="J7" s="39">
        <v>0</v>
      </c>
      <c r="K7" s="39">
        <v>7</v>
      </c>
      <c r="L7" s="39">
        <v>0</v>
      </c>
      <c r="M7" s="39">
        <v>0</v>
      </c>
      <c r="N7" s="39">
        <v>17</v>
      </c>
      <c r="O7" s="39">
        <v>4</v>
      </c>
      <c r="P7" s="41">
        <v>9</v>
      </c>
      <c r="Q7" s="41">
        <v>4.5</v>
      </c>
      <c r="R7" s="40">
        <f t="shared" si="0"/>
        <v>8.5</v>
      </c>
    </row>
    <row r="8" spans="1:18" ht="14.25">
      <c r="A8" s="37" t="s">
        <v>205</v>
      </c>
      <c r="B8" s="39" t="s">
        <v>212</v>
      </c>
      <c r="C8" s="39" t="s">
        <v>223</v>
      </c>
      <c r="D8" s="39" t="s">
        <v>212</v>
      </c>
      <c r="E8" s="39" t="s">
        <v>224</v>
      </c>
      <c r="F8" s="39">
        <v>54</v>
      </c>
      <c r="G8" s="39">
        <v>0</v>
      </c>
      <c r="H8" s="39">
        <v>4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23</v>
      </c>
      <c r="O8" s="39">
        <v>4</v>
      </c>
      <c r="P8" s="41">
        <v>11.5</v>
      </c>
      <c r="Q8" s="41">
        <v>8</v>
      </c>
      <c r="R8" s="40">
        <f t="shared" si="0"/>
        <v>12</v>
      </c>
    </row>
    <row r="9" spans="1:18" ht="14.25">
      <c r="A9" s="37" t="s">
        <v>205</v>
      </c>
      <c r="B9" s="39" t="s">
        <v>212</v>
      </c>
      <c r="C9" s="39" t="s">
        <v>225</v>
      </c>
      <c r="D9" s="39" t="s">
        <v>212</v>
      </c>
      <c r="E9" s="39" t="s">
        <v>226</v>
      </c>
      <c r="F9" s="39">
        <v>45</v>
      </c>
      <c r="G9" s="39">
        <v>0</v>
      </c>
      <c r="H9" s="39">
        <v>9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24</v>
      </c>
      <c r="O9" s="39">
        <v>4</v>
      </c>
      <c r="P9" s="41">
        <v>15</v>
      </c>
      <c r="Q9" s="41">
        <v>8.5</v>
      </c>
      <c r="R9" s="40">
        <f t="shared" si="0"/>
        <v>12.5</v>
      </c>
    </row>
    <row r="10" spans="1:18" ht="14.25">
      <c r="A10" s="37" t="s">
        <v>205</v>
      </c>
      <c r="B10" s="39" t="s">
        <v>212</v>
      </c>
      <c r="C10" s="39" t="s">
        <v>227</v>
      </c>
      <c r="D10" s="39" t="s">
        <v>212</v>
      </c>
      <c r="E10" s="39" t="s">
        <v>228</v>
      </c>
      <c r="F10" s="39">
        <v>61</v>
      </c>
      <c r="G10" s="39">
        <v>2</v>
      </c>
      <c r="H10" s="39">
        <v>3</v>
      </c>
      <c r="I10" s="39">
        <v>-32</v>
      </c>
      <c r="J10" s="39">
        <v>4</v>
      </c>
      <c r="K10" s="39">
        <v>3</v>
      </c>
      <c r="L10" s="39">
        <v>0</v>
      </c>
      <c r="M10" s="39">
        <v>0</v>
      </c>
      <c r="N10" s="39">
        <v>24</v>
      </c>
      <c r="O10" s="39">
        <v>4</v>
      </c>
      <c r="P10" s="41">
        <v>16</v>
      </c>
      <c r="Q10" s="41">
        <v>8</v>
      </c>
      <c r="R10" s="40">
        <f t="shared" si="0"/>
        <v>12</v>
      </c>
    </row>
    <row r="11" spans="1:18" ht="14.25">
      <c r="A11" s="37" t="s">
        <v>205</v>
      </c>
      <c r="B11" s="39" t="s">
        <v>212</v>
      </c>
      <c r="C11" s="39" t="s">
        <v>229</v>
      </c>
      <c r="D11" s="39" t="s">
        <v>212</v>
      </c>
      <c r="E11" s="39" t="s">
        <v>230</v>
      </c>
      <c r="F11" s="39">
        <v>42</v>
      </c>
      <c r="G11" s="39">
        <v>0</v>
      </c>
      <c r="H11" s="39">
        <v>0</v>
      </c>
      <c r="I11" s="39">
        <v>-11</v>
      </c>
      <c r="J11" s="39">
        <v>2</v>
      </c>
      <c r="K11" s="39">
        <v>0</v>
      </c>
      <c r="L11" s="39">
        <v>0</v>
      </c>
      <c r="M11" s="39">
        <v>0</v>
      </c>
      <c r="N11" s="39">
        <v>20</v>
      </c>
      <c r="O11" s="39">
        <v>3</v>
      </c>
      <c r="P11" s="41">
        <v>11</v>
      </c>
      <c r="Q11" s="41">
        <v>7</v>
      </c>
      <c r="R11" s="40">
        <f t="shared" si="0"/>
        <v>10</v>
      </c>
    </row>
    <row r="12" spans="1:18" ht="14.25">
      <c r="A12" s="37" t="s">
        <v>205</v>
      </c>
      <c r="B12" s="39" t="s">
        <v>212</v>
      </c>
      <c r="C12" s="39" t="s">
        <v>231</v>
      </c>
      <c r="D12" s="39" t="s">
        <v>212</v>
      </c>
      <c r="E12" s="39" t="s">
        <v>232</v>
      </c>
      <c r="F12" s="39">
        <v>49</v>
      </c>
      <c r="G12" s="39">
        <v>1</v>
      </c>
      <c r="H12" s="39">
        <v>0</v>
      </c>
      <c r="I12" s="39">
        <v>-14</v>
      </c>
      <c r="J12" s="39">
        <v>2</v>
      </c>
      <c r="K12" s="39">
        <v>0</v>
      </c>
      <c r="L12" s="39">
        <v>0</v>
      </c>
      <c r="M12" s="39">
        <v>0</v>
      </c>
      <c r="N12" s="39">
        <v>29</v>
      </c>
      <c r="O12" s="39">
        <v>4</v>
      </c>
      <c r="P12" s="41">
        <v>16</v>
      </c>
      <c r="Q12" s="41">
        <v>12</v>
      </c>
      <c r="R12" s="40">
        <f t="shared" si="0"/>
        <v>16</v>
      </c>
    </row>
    <row r="13" spans="1:18" ht="14.25">
      <c r="A13" s="37" t="s">
        <v>205</v>
      </c>
      <c r="B13" s="39" t="s">
        <v>362</v>
      </c>
      <c r="C13" s="39" t="s">
        <v>468</v>
      </c>
      <c r="D13" s="39" t="s">
        <v>362</v>
      </c>
      <c r="E13" s="39" t="s">
        <v>469</v>
      </c>
      <c r="F13" s="39">
        <v>6</v>
      </c>
      <c r="G13" s="39">
        <v>0</v>
      </c>
      <c r="H13" s="39">
        <v>9</v>
      </c>
      <c r="I13" s="39">
        <v>0</v>
      </c>
      <c r="J13" s="39">
        <v>0</v>
      </c>
      <c r="K13" s="39">
        <v>6</v>
      </c>
      <c r="L13" s="39">
        <v>0</v>
      </c>
      <c r="M13" s="39">
        <v>0</v>
      </c>
      <c r="N13" s="39">
        <v>5</v>
      </c>
      <c r="O13" s="39">
        <v>1</v>
      </c>
      <c r="P13" s="41">
        <v>3</v>
      </c>
      <c r="Q13" s="41">
        <v>1.5</v>
      </c>
      <c r="R13" s="40">
        <f t="shared" si="0"/>
        <v>2.5</v>
      </c>
    </row>
    <row r="14" spans="1:18" ht="14.25">
      <c r="A14" s="37" t="s">
        <v>205</v>
      </c>
      <c r="B14" s="39" t="s">
        <v>233</v>
      </c>
      <c r="C14" s="39" t="s">
        <v>234</v>
      </c>
      <c r="D14" s="39" t="s">
        <v>233</v>
      </c>
      <c r="E14" s="39" t="s">
        <v>235</v>
      </c>
      <c r="F14" s="39">
        <v>56</v>
      </c>
      <c r="G14" s="39">
        <v>0</v>
      </c>
      <c r="H14" s="39">
        <v>8</v>
      </c>
      <c r="I14" s="39">
        <v>0</v>
      </c>
      <c r="J14" s="39">
        <v>2</v>
      </c>
      <c r="K14" s="39">
        <v>0</v>
      </c>
      <c r="L14" s="39">
        <v>0</v>
      </c>
      <c r="M14" s="39">
        <v>0</v>
      </c>
      <c r="N14" s="39">
        <v>26</v>
      </c>
      <c r="O14" s="39">
        <v>6</v>
      </c>
      <c r="P14" s="41">
        <v>16</v>
      </c>
      <c r="Q14" s="41">
        <v>7</v>
      </c>
      <c r="R14" s="40">
        <f t="shared" si="0"/>
        <v>13</v>
      </c>
    </row>
    <row r="15" spans="1:18" ht="14.25">
      <c r="A15" s="37" t="s">
        <v>205</v>
      </c>
      <c r="B15" s="39" t="s">
        <v>236</v>
      </c>
      <c r="C15" s="39" t="s">
        <v>237</v>
      </c>
      <c r="D15" s="39" t="s">
        <v>236</v>
      </c>
      <c r="E15" s="39" t="s">
        <v>238</v>
      </c>
      <c r="F15" s="39">
        <v>49</v>
      </c>
      <c r="G15" s="39">
        <v>0</v>
      </c>
      <c r="H15" s="39">
        <v>7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14</v>
      </c>
      <c r="O15" s="39">
        <v>4</v>
      </c>
      <c r="P15" s="41">
        <v>9</v>
      </c>
      <c r="Q15" s="41">
        <v>3</v>
      </c>
      <c r="R15" s="40">
        <f t="shared" si="0"/>
        <v>7</v>
      </c>
    </row>
    <row r="16" spans="1:18" ht="14.25">
      <c r="A16" s="37" t="s">
        <v>205</v>
      </c>
      <c r="B16" s="39" t="s">
        <v>239</v>
      </c>
      <c r="C16" s="39" t="s">
        <v>240</v>
      </c>
      <c r="D16" s="39" t="s">
        <v>239</v>
      </c>
      <c r="E16" s="39" t="s">
        <v>241</v>
      </c>
      <c r="F16" s="39">
        <v>52</v>
      </c>
      <c r="G16" s="39">
        <v>1</v>
      </c>
      <c r="H16" s="39">
        <v>0</v>
      </c>
      <c r="I16" s="39">
        <v>-18</v>
      </c>
      <c r="J16" s="39">
        <v>1</v>
      </c>
      <c r="K16" s="39">
        <v>0</v>
      </c>
      <c r="L16" s="39">
        <v>0</v>
      </c>
      <c r="M16" s="39">
        <v>0</v>
      </c>
      <c r="N16" s="39">
        <v>14</v>
      </c>
      <c r="O16" s="39">
        <v>4</v>
      </c>
      <c r="P16" s="41">
        <v>7</v>
      </c>
      <c r="Q16" s="41">
        <v>3</v>
      </c>
      <c r="R16" s="40">
        <f t="shared" si="0"/>
        <v>7</v>
      </c>
    </row>
    <row r="17" spans="1:18" ht="14.25">
      <c r="A17" s="37" t="s">
        <v>205</v>
      </c>
      <c r="B17" s="39" t="s">
        <v>239</v>
      </c>
      <c r="C17" s="39" t="s">
        <v>242</v>
      </c>
      <c r="D17" s="39" t="s">
        <v>239</v>
      </c>
      <c r="E17" s="39" t="s">
        <v>243</v>
      </c>
      <c r="F17" s="39">
        <v>65</v>
      </c>
      <c r="G17" s="39">
        <v>0</v>
      </c>
      <c r="H17" s="39">
        <v>6</v>
      </c>
      <c r="I17" s="39">
        <v>0</v>
      </c>
      <c r="J17" s="39">
        <v>1</v>
      </c>
      <c r="K17" s="39">
        <v>0</v>
      </c>
      <c r="L17" s="39">
        <v>0</v>
      </c>
      <c r="M17" s="39">
        <v>0</v>
      </c>
      <c r="N17" s="39">
        <v>6</v>
      </c>
      <c r="O17" s="39">
        <v>2</v>
      </c>
      <c r="P17" s="41">
        <v>4</v>
      </c>
      <c r="Q17" s="41">
        <v>1</v>
      </c>
      <c r="R17" s="40">
        <f t="shared" si="0"/>
        <v>3</v>
      </c>
    </row>
    <row r="18" spans="1:18" ht="14.25">
      <c r="A18" s="37" t="s">
        <v>205</v>
      </c>
      <c r="B18" s="39" t="s">
        <v>244</v>
      </c>
      <c r="C18" s="39" t="s">
        <v>245</v>
      </c>
      <c r="D18" s="39" t="s">
        <v>244</v>
      </c>
      <c r="E18" s="39" t="s">
        <v>246</v>
      </c>
      <c r="F18" s="39">
        <v>50</v>
      </c>
      <c r="G18" s="39">
        <v>1</v>
      </c>
      <c r="H18" s="39">
        <v>0</v>
      </c>
      <c r="I18" s="39">
        <v>-14</v>
      </c>
      <c r="J18" s="39">
        <v>0</v>
      </c>
      <c r="K18" s="39">
        <v>0</v>
      </c>
      <c r="L18" s="39">
        <v>0</v>
      </c>
      <c r="M18" s="39">
        <v>0</v>
      </c>
      <c r="N18" s="39">
        <v>23</v>
      </c>
      <c r="O18" s="39">
        <v>5</v>
      </c>
      <c r="P18" s="41"/>
      <c r="Q18" s="41">
        <v>7</v>
      </c>
      <c r="R18" s="40">
        <f t="shared" si="0"/>
        <v>12</v>
      </c>
    </row>
    <row r="19" spans="1:18" ht="14.25">
      <c r="A19" s="37" t="s">
        <v>205</v>
      </c>
      <c r="B19" s="39" t="s">
        <v>247</v>
      </c>
      <c r="C19" s="39" t="s">
        <v>248</v>
      </c>
      <c r="D19" s="39" t="s">
        <v>247</v>
      </c>
      <c r="E19" s="39" t="s">
        <v>249</v>
      </c>
      <c r="F19" s="39">
        <v>38</v>
      </c>
      <c r="G19" s="39">
        <v>0</v>
      </c>
      <c r="H19" s="39">
        <v>1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28</v>
      </c>
      <c r="O19" s="39">
        <v>5</v>
      </c>
      <c r="P19" s="41"/>
      <c r="Q19" s="41">
        <v>10</v>
      </c>
      <c r="R19" s="40">
        <f t="shared" si="0"/>
        <v>15</v>
      </c>
    </row>
    <row r="20" spans="1:18" ht="14.25">
      <c r="A20" s="37" t="s">
        <v>205</v>
      </c>
      <c r="B20" s="39" t="s">
        <v>247</v>
      </c>
      <c r="C20" s="39" t="s">
        <v>250</v>
      </c>
      <c r="D20" s="39" t="s">
        <v>247</v>
      </c>
      <c r="E20" s="39" t="s">
        <v>251</v>
      </c>
      <c r="F20" s="39">
        <v>47</v>
      </c>
      <c r="G20" s="39">
        <v>0</v>
      </c>
      <c r="H20" s="39">
        <v>4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8</v>
      </c>
      <c r="O20" s="39">
        <v>4</v>
      </c>
      <c r="P20" s="41">
        <v>6</v>
      </c>
      <c r="Q20" s="41">
        <v>0</v>
      </c>
      <c r="R20" s="40">
        <f t="shared" si="0"/>
        <v>4</v>
      </c>
    </row>
    <row r="21" spans="1:18" ht="14.25">
      <c r="A21" s="37" t="s">
        <v>205</v>
      </c>
      <c r="B21" s="39" t="s">
        <v>247</v>
      </c>
      <c r="C21" s="39" t="s">
        <v>252</v>
      </c>
      <c r="D21" s="39" t="s">
        <v>247</v>
      </c>
      <c r="E21" s="39" t="s">
        <v>253</v>
      </c>
      <c r="F21" s="39">
        <v>31</v>
      </c>
      <c r="G21" s="39">
        <v>1</v>
      </c>
      <c r="H21" s="39">
        <v>0</v>
      </c>
      <c r="I21" s="39">
        <v>-15</v>
      </c>
      <c r="J21" s="39">
        <v>0</v>
      </c>
      <c r="K21" s="39">
        <v>0</v>
      </c>
      <c r="L21" s="39">
        <v>0</v>
      </c>
      <c r="M21" s="39">
        <v>0</v>
      </c>
      <c r="N21" s="39">
        <v>10</v>
      </c>
      <c r="O21" s="39">
        <v>2</v>
      </c>
      <c r="P21" s="41">
        <v>6</v>
      </c>
      <c r="Q21" s="41">
        <v>3</v>
      </c>
      <c r="R21" s="40">
        <f t="shared" si="0"/>
        <v>5</v>
      </c>
    </row>
    <row r="22" spans="1:18" ht="14.25">
      <c r="A22" s="37" t="s">
        <v>205</v>
      </c>
      <c r="B22" s="39" t="s">
        <v>254</v>
      </c>
      <c r="C22" s="39" t="s">
        <v>255</v>
      </c>
      <c r="D22" s="39" t="s">
        <v>254</v>
      </c>
      <c r="E22" s="39" t="s">
        <v>256</v>
      </c>
      <c r="F22" s="39">
        <v>48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33</v>
      </c>
      <c r="O22" s="39">
        <v>6</v>
      </c>
      <c r="P22" s="41">
        <v>17</v>
      </c>
      <c r="Q22" s="41">
        <v>9</v>
      </c>
      <c r="R22" s="40">
        <f t="shared" si="0"/>
        <v>15</v>
      </c>
    </row>
    <row r="23" spans="1:18" ht="14.25">
      <c r="A23" s="37" t="s">
        <v>205</v>
      </c>
      <c r="B23" s="39" t="s">
        <v>257</v>
      </c>
      <c r="C23" s="39" t="s">
        <v>258</v>
      </c>
      <c r="D23" s="39" t="s">
        <v>257</v>
      </c>
      <c r="E23" s="39" t="s">
        <v>259</v>
      </c>
      <c r="F23" s="39">
        <v>38</v>
      </c>
      <c r="G23" s="39">
        <v>1</v>
      </c>
      <c r="H23" s="39">
        <v>0</v>
      </c>
      <c r="I23" s="39">
        <v>-17</v>
      </c>
      <c r="J23" s="39">
        <v>2</v>
      </c>
      <c r="K23" s="39">
        <v>0</v>
      </c>
      <c r="L23" s="39">
        <v>0</v>
      </c>
      <c r="M23" s="39">
        <v>0</v>
      </c>
      <c r="N23" s="39">
        <v>13</v>
      </c>
      <c r="O23" s="39">
        <v>4</v>
      </c>
      <c r="P23" s="41"/>
      <c r="Q23" s="41">
        <v>2.5</v>
      </c>
      <c r="R23" s="40">
        <f t="shared" si="0"/>
        <v>6.5</v>
      </c>
    </row>
    <row r="24" spans="1:18" ht="14.25">
      <c r="A24" s="37" t="s">
        <v>205</v>
      </c>
      <c r="B24" s="39" t="s">
        <v>257</v>
      </c>
      <c r="C24" s="39" t="s">
        <v>260</v>
      </c>
      <c r="D24" s="39" t="s">
        <v>257</v>
      </c>
      <c r="E24" s="39" t="s">
        <v>261</v>
      </c>
      <c r="F24" s="39">
        <v>32</v>
      </c>
      <c r="G24" s="39">
        <v>1</v>
      </c>
      <c r="H24" s="39">
        <v>3</v>
      </c>
      <c r="I24" s="39">
        <v>-16</v>
      </c>
      <c r="J24" s="39">
        <v>1</v>
      </c>
      <c r="K24" s="39">
        <v>0</v>
      </c>
      <c r="L24" s="39">
        <v>0</v>
      </c>
      <c r="M24" s="39">
        <v>0</v>
      </c>
      <c r="N24" s="39">
        <v>6</v>
      </c>
      <c r="O24" s="39">
        <v>3</v>
      </c>
      <c r="P24" s="41">
        <v>3</v>
      </c>
      <c r="Q24" s="41">
        <v>0</v>
      </c>
      <c r="R24" s="40">
        <f t="shared" si="0"/>
        <v>3</v>
      </c>
    </row>
    <row r="25" spans="1:18" ht="14.25">
      <c r="A25" s="37" t="s">
        <v>205</v>
      </c>
      <c r="B25" s="39" t="s">
        <v>257</v>
      </c>
      <c r="C25" s="39" t="s">
        <v>262</v>
      </c>
      <c r="D25" s="39" t="s">
        <v>257</v>
      </c>
      <c r="E25" s="39" t="s">
        <v>263</v>
      </c>
      <c r="F25" s="39">
        <v>40</v>
      </c>
      <c r="G25" s="39">
        <v>0</v>
      </c>
      <c r="H25" s="39">
        <v>6</v>
      </c>
      <c r="I25" s="39">
        <v>0</v>
      </c>
      <c r="J25" s="39">
        <v>1</v>
      </c>
      <c r="K25" s="39">
        <v>0</v>
      </c>
      <c r="L25" s="39">
        <v>0</v>
      </c>
      <c r="M25" s="39">
        <v>0</v>
      </c>
      <c r="N25" s="39">
        <v>12</v>
      </c>
      <c r="O25" s="39">
        <v>4</v>
      </c>
      <c r="P25" s="41"/>
      <c r="Q25" s="41">
        <v>2</v>
      </c>
      <c r="R25" s="40">
        <f t="shared" si="0"/>
        <v>6</v>
      </c>
    </row>
    <row r="26" spans="1:18" ht="14.25">
      <c r="A26" s="37" t="s">
        <v>205</v>
      </c>
      <c r="B26" s="39" t="s">
        <v>264</v>
      </c>
      <c r="C26" s="39" t="s">
        <v>265</v>
      </c>
      <c r="D26" s="39" t="s">
        <v>264</v>
      </c>
      <c r="E26" s="39" t="s">
        <v>266</v>
      </c>
      <c r="F26" s="39">
        <v>66</v>
      </c>
      <c r="G26" s="39">
        <v>0</v>
      </c>
      <c r="H26" s="39">
        <v>6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22</v>
      </c>
      <c r="O26" s="39">
        <v>4</v>
      </c>
      <c r="P26" s="41">
        <v>11</v>
      </c>
      <c r="Q26" s="41">
        <v>7</v>
      </c>
      <c r="R26" s="40">
        <f t="shared" si="0"/>
        <v>11</v>
      </c>
    </row>
    <row r="27" spans="1:18" ht="14.25">
      <c r="A27" s="37" t="s">
        <v>205</v>
      </c>
      <c r="B27" s="39" t="s">
        <v>267</v>
      </c>
      <c r="C27" s="39" t="s">
        <v>268</v>
      </c>
      <c r="D27" s="39" t="s">
        <v>267</v>
      </c>
      <c r="E27" s="39" t="s">
        <v>269</v>
      </c>
      <c r="F27" s="39">
        <v>45</v>
      </c>
      <c r="G27" s="39">
        <v>0</v>
      </c>
      <c r="H27" s="39">
        <v>7</v>
      </c>
      <c r="I27" s="39">
        <v>0</v>
      </c>
      <c r="J27" s="39">
        <v>2</v>
      </c>
      <c r="K27" s="39">
        <v>0</v>
      </c>
      <c r="L27" s="39">
        <v>0</v>
      </c>
      <c r="M27" s="39">
        <v>0</v>
      </c>
      <c r="N27" s="39">
        <v>14</v>
      </c>
      <c r="O27" s="39">
        <v>2</v>
      </c>
      <c r="P27" s="41">
        <v>7</v>
      </c>
      <c r="Q27" s="41">
        <v>5</v>
      </c>
      <c r="R27" s="40">
        <f t="shared" si="0"/>
        <v>7</v>
      </c>
    </row>
    <row r="28" spans="1:18" ht="14.25">
      <c r="A28" s="37" t="s">
        <v>205</v>
      </c>
      <c r="B28" s="39" t="s">
        <v>267</v>
      </c>
      <c r="C28" s="39" t="s">
        <v>270</v>
      </c>
      <c r="D28" s="39" t="s">
        <v>267</v>
      </c>
      <c r="E28" s="39" t="s">
        <v>271</v>
      </c>
      <c r="F28" s="39">
        <v>56</v>
      </c>
      <c r="G28" s="39">
        <v>0</v>
      </c>
      <c r="H28" s="39">
        <v>3</v>
      </c>
      <c r="I28" s="39">
        <v>0</v>
      </c>
      <c r="J28" s="39">
        <v>3</v>
      </c>
      <c r="K28" s="39">
        <v>0</v>
      </c>
      <c r="L28" s="39">
        <v>0</v>
      </c>
      <c r="M28" s="39">
        <v>0</v>
      </c>
      <c r="N28" s="39">
        <v>24</v>
      </c>
      <c r="O28" s="39">
        <v>4</v>
      </c>
      <c r="P28" s="41">
        <v>12.5</v>
      </c>
      <c r="Q28" s="41">
        <v>8</v>
      </c>
      <c r="R28" s="40">
        <f t="shared" si="0"/>
        <v>12</v>
      </c>
    </row>
    <row r="29" spans="1:18" ht="14.25">
      <c r="A29" s="37" t="s">
        <v>205</v>
      </c>
      <c r="B29" s="39" t="s">
        <v>276</v>
      </c>
      <c r="C29" s="39" t="s">
        <v>275</v>
      </c>
      <c r="D29" s="39" t="s">
        <v>276</v>
      </c>
      <c r="E29" s="39" t="s">
        <v>277</v>
      </c>
      <c r="F29" s="39">
        <v>44</v>
      </c>
      <c r="G29" s="39">
        <v>1</v>
      </c>
      <c r="H29" s="39">
        <v>0</v>
      </c>
      <c r="I29" s="39">
        <v>-14</v>
      </c>
      <c r="J29" s="39">
        <v>0</v>
      </c>
      <c r="K29" s="39">
        <v>0</v>
      </c>
      <c r="L29" s="39">
        <v>0</v>
      </c>
      <c r="M29" s="39">
        <v>0</v>
      </c>
      <c r="N29" s="39">
        <v>11</v>
      </c>
      <c r="O29" s="39">
        <v>3</v>
      </c>
      <c r="P29" s="41">
        <v>6.5</v>
      </c>
      <c r="Q29" s="41">
        <v>2.5</v>
      </c>
      <c r="R29" s="40">
        <f t="shared" si="0"/>
        <v>5.5</v>
      </c>
    </row>
    <row r="30" spans="1:18" ht="14.25">
      <c r="A30" s="37" t="s">
        <v>205</v>
      </c>
      <c r="B30" s="39" t="s">
        <v>278</v>
      </c>
      <c r="C30" s="39" t="s">
        <v>279</v>
      </c>
      <c r="D30" s="39" t="s">
        <v>278</v>
      </c>
      <c r="E30" s="39" t="s">
        <v>280</v>
      </c>
      <c r="F30" s="39">
        <v>55</v>
      </c>
      <c r="G30" s="39">
        <v>1</v>
      </c>
      <c r="H30" s="39">
        <v>0</v>
      </c>
      <c r="I30" s="39">
        <v>-19</v>
      </c>
      <c r="J30" s="39">
        <v>0</v>
      </c>
      <c r="K30" s="39">
        <v>0</v>
      </c>
      <c r="L30" s="39">
        <v>0</v>
      </c>
      <c r="M30" s="39">
        <v>0</v>
      </c>
      <c r="N30" s="39">
        <v>19</v>
      </c>
      <c r="O30" s="39">
        <v>2</v>
      </c>
      <c r="P30" s="41">
        <v>10</v>
      </c>
      <c r="Q30" s="41">
        <v>7</v>
      </c>
      <c r="R30" s="40">
        <f t="shared" si="0"/>
        <v>9</v>
      </c>
    </row>
    <row r="31" spans="1:18" ht="14.25">
      <c r="A31" s="37" t="s">
        <v>205</v>
      </c>
      <c r="B31" s="39" t="s">
        <v>278</v>
      </c>
      <c r="C31" s="39" t="s">
        <v>282</v>
      </c>
      <c r="D31" s="39" t="s">
        <v>278</v>
      </c>
      <c r="E31" s="39" t="s">
        <v>283</v>
      </c>
      <c r="F31" s="39">
        <v>48</v>
      </c>
      <c r="G31" s="39">
        <v>0</v>
      </c>
      <c r="H31" s="39">
        <v>0</v>
      </c>
      <c r="I31" s="39">
        <v>-19</v>
      </c>
      <c r="J31" s="39">
        <v>0</v>
      </c>
      <c r="K31" s="39">
        <v>0</v>
      </c>
      <c r="L31" s="39">
        <v>0</v>
      </c>
      <c r="M31" s="39">
        <v>0</v>
      </c>
      <c r="N31" s="39">
        <v>13</v>
      </c>
      <c r="O31" s="39">
        <v>2</v>
      </c>
      <c r="P31" s="41">
        <v>10.5</v>
      </c>
      <c r="Q31" s="41">
        <v>4.5</v>
      </c>
      <c r="R31" s="40">
        <f t="shared" si="0"/>
        <v>6.5</v>
      </c>
    </row>
    <row r="32" spans="1:18" ht="14.25">
      <c r="A32" s="37" t="s">
        <v>205</v>
      </c>
      <c r="B32" s="39" t="s">
        <v>284</v>
      </c>
      <c r="C32" s="39" t="s">
        <v>285</v>
      </c>
      <c r="D32" s="39" t="s">
        <v>284</v>
      </c>
      <c r="E32" s="39" t="s">
        <v>286</v>
      </c>
      <c r="F32" s="39">
        <v>25</v>
      </c>
      <c r="G32" s="39">
        <v>1</v>
      </c>
      <c r="H32" s="39">
        <v>6</v>
      </c>
      <c r="I32" s="39">
        <v>-16</v>
      </c>
      <c r="J32" s="39">
        <v>0</v>
      </c>
      <c r="K32" s="39">
        <v>6</v>
      </c>
      <c r="L32" s="39">
        <v>0</v>
      </c>
      <c r="M32" s="39">
        <v>0</v>
      </c>
      <c r="N32" s="39">
        <v>9</v>
      </c>
      <c r="O32" s="39">
        <v>3</v>
      </c>
      <c r="P32" s="41">
        <v>4.5</v>
      </c>
      <c r="Q32" s="41">
        <v>1.5</v>
      </c>
      <c r="R32" s="40">
        <f t="shared" si="0"/>
        <v>4.5</v>
      </c>
    </row>
    <row r="33" spans="1:18" ht="14.25">
      <c r="A33" s="37" t="s">
        <v>205</v>
      </c>
      <c r="B33" s="39" t="s">
        <v>284</v>
      </c>
      <c r="C33" s="39" t="s">
        <v>287</v>
      </c>
      <c r="D33" s="39" t="s">
        <v>284</v>
      </c>
      <c r="E33" s="39" t="s">
        <v>288</v>
      </c>
      <c r="F33" s="39">
        <v>36</v>
      </c>
      <c r="G33" s="39">
        <v>1</v>
      </c>
      <c r="H33" s="39">
        <v>0</v>
      </c>
      <c r="I33" s="39">
        <v>-17</v>
      </c>
      <c r="J33" s="39">
        <v>0</v>
      </c>
      <c r="K33" s="39">
        <v>0</v>
      </c>
      <c r="L33" s="39">
        <v>0</v>
      </c>
      <c r="M33" s="39">
        <v>0</v>
      </c>
      <c r="N33" s="39">
        <v>10</v>
      </c>
      <c r="O33" s="39">
        <v>3</v>
      </c>
      <c r="P33" s="41">
        <v>5</v>
      </c>
      <c r="Q33" s="41">
        <v>2</v>
      </c>
      <c r="R33" s="40">
        <f t="shared" si="0"/>
        <v>5</v>
      </c>
    </row>
    <row r="34" spans="1:18" ht="14.25">
      <c r="A34" s="37" t="s">
        <v>205</v>
      </c>
      <c r="B34" s="39" t="s">
        <v>289</v>
      </c>
      <c r="C34" s="39" t="s">
        <v>290</v>
      </c>
      <c r="D34" s="39" t="s">
        <v>289</v>
      </c>
      <c r="E34" s="39" t="s">
        <v>291</v>
      </c>
      <c r="F34" s="39">
        <v>49</v>
      </c>
      <c r="G34" s="39">
        <v>1</v>
      </c>
      <c r="H34" s="39">
        <v>0</v>
      </c>
      <c r="I34" s="39">
        <v>-16</v>
      </c>
      <c r="J34" s="39">
        <v>3</v>
      </c>
      <c r="K34" s="39">
        <v>0</v>
      </c>
      <c r="L34" s="39">
        <v>0</v>
      </c>
      <c r="M34" s="39">
        <v>0</v>
      </c>
      <c r="N34" s="39">
        <v>17</v>
      </c>
      <c r="O34" s="39">
        <v>3</v>
      </c>
      <c r="P34" s="41">
        <v>7</v>
      </c>
      <c r="Q34" s="41">
        <v>5.5</v>
      </c>
      <c r="R34" s="40">
        <f t="shared" si="0"/>
        <v>8.5</v>
      </c>
    </row>
    <row r="35" spans="1:18" ht="14.25">
      <c r="A35" s="37" t="s">
        <v>205</v>
      </c>
      <c r="B35" s="39" t="s">
        <v>292</v>
      </c>
      <c r="C35" s="39" t="s">
        <v>293</v>
      </c>
      <c r="D35" s="39" t="s">
        <v>292</v>
      </c>
      <c r="E35" s="39" t="s">
        <v>294</v>
      </c>
      <c r="F35" s="39">
        <v>13</v>
      </c>
      <c r="G35" s="39">
        <v>0</v>
      </c>
      <c r="H35" s="39">
        <v>6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3</v>
      </c>
      <c r="O35" s="39">
        <v>1</v>
      </c>
      <c r="P35" s="41">
        <v>2</v>
      </c>
      <c r="Q35" s="41">
        <v>0.5</v>
      </c>
      <c r="R35" s="40">
        <f t="shared" si="0"/>
        <v>1.5</v>
      </c>
    </row>
    <row r="36" spans="1:18" ht="14.25">
      <c r="A36" s="37" t="s">
        <v>205</v>
      </c>
      <c r="B36" s="39" t="s">
        <v>295</v>
      </c>
      <c r="C36" s="39" t="s">
        <v>296</v>
      </c>
      <c r="D36" s="39" t="s">
        <v>295</v>
      </c>
      <c r="E36" s="39" t="s">
        <v>297</v>
      </c>
      <c r="F36" s="39">
        <v>22</v>
      </c>
      <c r="G36" s="39">
        <v>0</v>
      </c>
      <c r="H36" s="39">
        <v>0</v>
      </c>
      <c r="I36" s="39">
        <v>-1</v>
      </c>
      <c r="J36" s="39">
        <v>1</v>
      </c>
      <c r="K36" s="39">
        <v>0</v>
      </c>
      <c r="L36" s="39">
        <v>0</v>
      </c>
      <c r="M36" s="39">
        <v>0</v>
      </c>
      <c r="N36" s="39">
        <v>7</v>
      </c>
      <c r="O36" s="39">
        <v>3</v>
      </c>
      <c r="P36" s="41"/>
      <c r="Q36" s="41">
        <v>0</v>
      </c>
      <c r="R36" s="40">
        <f t="shared" si="0"/>
        <v>3</v>
      </c>
    </row>
    <row r="37" spans="1:18" ht="14.25">
      <c r="A37" s="37" t="s">
        <v>205</v>
      </c>
      <c r="B37" s="39" t="s">
        <v>298</v>
      </c>
      <c r="C37" s="39" t="s">
        <v>299</v>
      </c>
      <c r="D37" s="39" t="s">
        <v>298</v>
      </c>
      <c r="E37" s="39" t="s">
        <v>300</v>
      </c>
      <c r="F37" s="39">
        <v>17</v>
      </c>
      <c r="G37" s="39">
        <v>1</v>
      </c>
      <c r="H37" s="39">
        <v>0</v>
      </c>
      <c r="I37" s="39">
        <v>-20</v>
      </c>
      <c r="J37" s="39">
        <v>0</v>
      </c>
      <c r="K37" s="39">
        <v>0</v>
      </c>
      <c r="L37" s="39">
        <v>0</v>
      </c>
      <c r="M37" s="39">
        <v>0</v>
      </c>
      <c r="N37" s="39">
        <v>7</v>
      </c>
      <c r="O37" s="39">
        <v>1</v>
      </c>
      <c r="P37" s="41">
        <v>4</v>
      </c>
      <c r="Q37" s="41">
        <v>2</v>
      </c>
      <c r="R37" s="40">
        <f t="shared" si="0"/>
        <v>3</v>
      </c>
    </row>
    <row r="38" spans="1:18" ht="14.25">
      <c r="A38" s="37" t="s">
        <v>205</v>
      </c>
      <c r="B38" s="39" t="s">
        <v>301</v>
      </c>
      <c r="C38" s="39" t="s">
        <v>302</v>
      </c>
      <c r="D38" s="39" t="s">
        <v>301</v>
      </c>
      <c r="E38" s="39" t="s">
        <v>303</v>
      </c>
      <c r="F38" s="39">
        <v>31</v>
      </c>
      <c r="G38" s="39">
        <v>0</v>
      </c>
      <c r="H38" s="39">
        <v>11</v>
      </c>
      <c r="I38" s="39">
        <v>0</v>
      </c>
      <c r="J38" s="39">
        <v>0</v>
      </c>
      <c r="K38" s="39">
        <v>10</v>
      </c>
      <c r="L38" s="39">
        <v>0</v>
      </c>
      <c r="M38" s="39">
        <v>0</v>
      </c>
      <c r="N38" s="39">
        <v>7</v>
      </c>
      <c r="O38" s="39">
        <v>2</v>
      </c>
      <c r="P38" s="41">
        <v>5</v>
      </c>
      <c r="Q38" s="41">
        <v>1.5</v>
      </c>
      <c r="R38" s="40">
        <f t="shared" si="0"/>
        <v>3.5</v>
      </c>
    </row>
    <row r="39" spans="1:18" ht="14.25">
      <c r="A39" s="37" t="s">
        <v>205</v>
      </c>
      <c r="B39" s="39" t="s">
        <v>304</v>
      </c>
      <c r="C39" s="39" t="s">
        <v>305</v>
      </c>
      <c r="D39" s="39" t="s">
        <v>304</v>
      </c>
      <c r="E39" s="39" t="s">
        <v>304</v>
      </c>
      <c r="F39" s="39">
        <v>24</v>
      </c>
      <c r="G39" s="39">
        <v>0</v>
      </c>
      <c r="H39" s="39">
        <v>0</v>
      </c>
      <c r="I39" s="39">
        <v>-6</v>
      </c>
      <c r="J39" s="39">
        <v>2</v>
      </c>
      <c r="K39" s="39">
        <v>0</v>
      </c>
      <c r="L39" s="39">
        <v>0</v>
      </c>
      <c r="M39" s="39">
        <v>0</v>
      </c>
      <c r="N39" s="39">
        <v>6</v>
      </c>
      <c r="O39" s="39">
        <v>1</v>
      </c>
      <c r="P39" s="41">
        <v>4</v>
      </c>
      <c r="Q39" s="41">
        <v>2</v>
      </c>
      <c r="R39" s="40">
        <f t="shared" si="0"/>
        <v>3</v>
      </c>
    </row>
    <row r="40" spans="1:18" ht="14.25">
      <c r="A40" s="37" t="s">
        <v>205</v>
      </c>
      <c r="B40" s="39" t="s">
        <v>306</v>
      </c>
      <c r="C40" s="39" t="s">
        <v>307</v>
      </c>
      <c r="D40" s="39" t="s">
        <v>306</v>
      </c>
      <c r="E40" s="39" t="s">
        <v>308</v>
      </c>
      <c r="F40" s="39">
        <v>16</v>
      </c>
      <c r="G40" s="39">
        <v>0</v>
      </c>
      <c r="H40" s="39">
        <v>9</v>
      </c>
      <c r="I40" s="39">
        <v>0</v>
      </c>
      <c r="J40" s="39">
        <v>0</v>
      </c>
      <c r="K40" s="39">
        <v>6</v>
      </c>
      <c r="L40" s="39">
        <v>0</v>
      </c>
      <c r="M40" s="39">
        <v>0</v>
      </c>
      <c r="N40" s="39">
        <v>2</v>
      </c>
      <c r="O40" s="39">
        <v>0</v>
      </c>
      <c r="P40" s="41"/>
      <c r="Q40" s="41">
        <v>1</v>
      </c>
      <c r="R40" s="40">
        <f t="shared" si="0"/>
        <v>1</v>
      </c>
    </row>
    <row r="41" spans="1:18" ht="14.25">
      <c r="A41" s="37" t="s">
        <v>205</v>
      </c>
      <c r="B41" s="39" t="s">
        <v>311</v>
      </c>
      <c r="C41" s="39" t="s">
        <v>310</v>
      </c>
      <c r="D41" s="39" t="s">
        <v>311</v>
      </c>
      <c r="E41" s="39" t="s">
        <v>312</v>
      </c>
      <c r="F41" s="39">
        <v>15</v>
      </c>
      <c r="G41" s="39">
        <v>0</v>
      </c>
      <c r="H41" s="39">
        <v>0</v>
      </c>
      <c r="I41" s="39">
        <v>-11</v>
      </c>
      <c r="J41" s="39">
        <v>2</v>
      </c>
      <c r="K41" s="39">
        <v>0</v>
      </c>
      <c r="L41" s="39">
        <v>0</v>
      </c>
      <c r="M41" s="39">
        <v>0</v>
      </c>
      <c r="N41" s="39">
        <v>4</v>
      </c>
      <c r="O41" s="39">
        <v>0</v>
      </c>
      <c r="P41" s="41">
        <v>2</v>
      </c>
      <c r="Q41" s="41">
        <v>2</v>
      </c>
      <c r="R41" s="40">
        <f t="shared" si="0"/>
        <v>2</v>
      </c>
    </row>
    <row r="42" spans="1:18" ht="14.25">
      <c r="A42" s="37" t="s">
        <v>205</v>
      </c>
      <c r="B42" s="39" t="s">
        <v>315</v>
      </c>
      <c r="C42" s="39" t="s">
        <v>316</v>
      </c>
      <c r="D42" s="39" t="s">
        <v>315</v>
      </c>
      <c r="E42" s="39" t="s">
        <v>315</v>
      </c>
      <c r="F42" s="39">
        <v>13</v>
      </c>
      <c r="G42" s="39">
        <v>0</v>
      </c>
      <c r="H42" s="39">
        <v>6</v>
      </c>
      <c r="I42" s="39">
        <v>0</v>
      </c>
      <c r="J42" s="39">
        <v>1</v>
      </c>
      <c r="K42" s="39">
        <v>0</v>
      </c>
      <c r="L42" s="39">
        <v>0</v>
      </c>
      <c r="M42" s="39">
        <v>0</v>
      </c>
      <c r="N42" s="39">
        <v>4</v>
      </c>
      <c r="O42" s="39">
        <v>2</v>
      </c>
      <c r="P42" s="41">
        <v>4</v>
      </c>
      <c r="Q42" s="41">
        <v>0</v>
      </c>
      <c r="R42" s="40">
        <f t="shared" si="0"/>
        <v>2</v>
      </c>
    </row>
    <row r="43" spans="1:18" ht="14.25">
      <c r="A43" s="37" t="s">
        <v>205</v>
      </c>
      <c r="B43" s="39" t="s">
        <v>362</v>
      </c>
      <c r="C43" s="39" t="s">
        <v>470</v>
      </c>
      <c r="D43" s="39" t="s">
        <v>362</v>
      </c>
      <c r="E43" s="39" t="s">
        <v>471</v>
      </c>
      <c r="F43" s="39">
        <v>11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/>
      <c r="O43" s="39">
        <v>0</v>
      </c>
      <c r="P43" s="41"/>
      <c r="Q43" s="41">
        <v>0</v>
      </c>
      <c r="R43" s="40">
        <f t="shared" si="0"/>
        <v>0</v>
      </c>
    </row>
    <row r="44" spans="1:18" ht="14.25">
      <c r="A44" s="37" t="s">
        <v>205</v>
      </c>
      <c r="B44" s="39" t="s">
        <v>317</v>
      </c>
      <c r="C44" s="39" t="s">
        <v>318</v>
      </c>
      <c r="D44" s="39" t="s">
        <v>317</v>
      </c>
      <c r="E44" s="39" t="s">
        <v>319</v>
      </c>
      <c r="F44" s="39">
        <v>21</v>
      </c>
      <c r="G44" s="39">
        <v>1</v>
      </c>
      <c r="H44" s="39">
        <v>5</v>
      </c>
      <c r="I44" s="39">
        <v>-14</v>
      </c>
      <c r="J44" s="39">
        <v>1</v>
      </c>
      <c r="K44" s="39">
        <v>5</v>
      </c>
      <c r="L44" s="39">
        <v>0</v>
      </c>
      <c r="M44" s="39">
        <v>0</v>
      </c>
      <c r="N44" s="39">
        <v>10</v>
      </c>
      <c r="O44" s="39">
        <v>2</v>
      </c>
      <c r="P44" s="41"/>
      <c r="Q44" s="41">
        <v>3</v>
      </c>
      <c r="R44" s="40">
        <f t="shared" si="0"/>
        <v>5</v>
      </c>
    </row>
    <row r="45" spans="1:18" ht="14.25">
      <c r="A45" s="37" t="s">
        <v>205</v>
      </c>
      <c r="B45" s="39" t="s">
        <v>323</v>
      </c>
      <c r="C45" s="39" t="s">
        <v>322</v>
      </c>
      <c r="D45" s="39" t="s">
        <v>323</v>
      </c>
      <c r="E45" s="39" t="s">
        <v>324</v>
      </c>
      <c r="F45" s="39">
        <v>27</v>
      </c>
      <c r="G45" s="39">
        <v>1</v>
      </c>
      <c r="H45" s="39">
        <v>0</v>
      </c>
      <c r="I45" s="39">
        <v>-17</v>
      </c>
      <c r="J45" s="39">
        <v>1</v>
      </c>
      <c r="K45" s="39">
        <v>0</v>
      </c>
      <c r="L45" s="39">
        <v>0</v>
      </c>
      <c r="M45" s="39">
        <v>0</v>
      </c>
      <c r="N45" s="39">
        <v>9</v>
      </c>
      <c r="O45" s="39">
        <v>2</v>
      </c>
      <c r="P45" s="41">
        <v>5</v>
      </c>
      <c r="Q45" s="41">
        <v>2.5</v>
      </c>
      <c r="R45" s="40">
        <f t="shared" si="0"/>
        <v>4.5</v>
      </c>
    </row>
    <row r="46" spans="1:18" ht="14.25">
      <c r="A46" s="37" t="s">
        <v>205</v>
      </c>
      <c r="B46" s="39" t="s">
        <v>325</v>
      </c>
      <c r="C46" s="39" t="s">
        <v>326</v>
      </c>
      <c r="D46" s="39" t="s">
        <v>325</v>
      </c>
      <c r="E46" s="39" t="s">
        <v>327</v>
      </c>
      <c r="F46" s="39">
        <v>16</v>
      </c>
      <c r="G46" s="39">
        <v>1</v>
      </c>
      <c r="H46" s="39">
        <v>0</v>
      </c>
      <c r="I46" s="39">
        <v>-21</v>
      </c>
      <c r="J46" s="39">
        <v>0</v>
      </c>
      <c r="K46" s="39">
        <v>0</v>
      </c>
      <c r="L46" s="39">
        <v>0</v>
      </c>
      <c r="M46" s="39">
        <v>0</v>
      </c>
      <c r="N46" s="39">
        <v>9</v>
      </c>
      <c r="O46" s="39">
        <v>3</v>
      </c>
      <c r="P46" s="41">
        <v>5</v>
      </c>
      <c r="Q46" s="41">
        <v>1.5</v>
      </c>
      <c r="R46" s="40">
        <f t="shared" si="0"/>
        <v>4.5</v>
      </c>
    </row>
    <row r="47" spans="1:18" ht="14.25">
      <c r="A47" s="37" t="s">
        <v>205</v>
      </c>
      <c r="B47" s="39" t="s">
        <v>328</v>
      </c>
      <c r="C47" s="39" t="s">
        <v>329</v>
      </c>
      <c r="D47" s="39" t="s">
        <v>328</v>
      </c>
      <c r="E47" s="39" t="s">
        <v>330</v>
      </c>
      <c r="F47" s="39">
        <v>24</v>
      </c>
      <c r="G47" s="39">
        <v>0</v>
      </c>
      <c r="H47" s="39">
        <v>0</v>
      </c>
      <c r="I47" s="39">
        <v>-7</v>
      </c>
      <c r="J47" s="39">
        <v>1</v>
      </c>
      <c r="K47" s="39">
        <v>0</v>
      </c>
      <c r="L47" s="39">
        <v>0</v>
      </c>
      <c r="M47" s="39">
        <v>0</v>
      </c>
      <c r="N47" s="39">
        <v>8</v>
      </c>
      <c r="O47" s="39">
        <v>2</v>
      </c>
      <c r="P47" s="41">
        <v>5</v>
      </c>
      <c r="Q47" s="41">
        <v>2</v>
      </c>
      <c r="R47" s="40">
        <f t="shared" si="0"/>
        <v>4</v>
      </c>
    </row>
    <row r="48" spans="1:18" ht="14.25">
      <c r="A48" s="37" t="s">
        <v>205</v>
      </c>
      <c r="B48" s="39" t="s">
        <v>333</v>
      </c>
      <c r="C48" s="39" t="s">
        <v>332</v>
      </c>
      <c r="D48" s="39" t="s">
        <v>333</v>
      </c>
      <c r="E48" s="39" t="s">
        <v>334</v>
      </c>
      <c r="F48" s="39">
        <v>28</v>
      </c>
      <c r="G48" s="39">
        <v>1</v>
      </c>
      <c r="H48" s="39">
        <v>0</v>
      </c>
      <c r="I48" s="39">
        <v>-17</v>
      </c>
      <c r="J48" s="39">
        <v>2</v>
      </c>
      <c r="K48" s="39">
        <v>0</v>
      </c>
      <c r="L48" s="39">
        <v>0</v>
      </c>
      <c r="M48" s="39">
        <v>0</v>
      </c>
      <c r="N48" s="39">
        <v>13</v>
      </c>
      <c r="O48" s="39">
        <v>4</v>
      </c>
      <c r="P48" s="41">
        <v>8</v>
      </c>
      <c r="Q48" s="41">
        <v>2</v>
      </c>
      <c r="R48" s="40">
        <f t="shared" si="0"/>
        <v>6</v>
      </c>
    </row>
    <row r="49" spans="1:18" ht="14.25">
      <c r="A49" s="37" t="s">
        <v>205</v>
      </c>
      <c r="B49" s="39" t="s">
        <v>336</v>
      </c>
      <c r="C49" s="39" t="s">
        <v>337</v>
      </c>
      <c r="D49" s="39" t="s">
        <v>336</v>
      </c>
      <c r="E49" s="39" t="s">
        <v>338</v>
      </c>
      <c r="F49" s="39">
        <v>20</v>
      </c>
      <c r="G49" s="39">
        <v>1</v>
      </c>
      <c r="H49" s="39">
        <v>6</v>
      </c>
      <c r="I49" s="39">
        <v>-21</v>
      </c>
      <c r="J49" s="39">
        <v>0</v>
      </c>
      <c r="K49" s="39">
        <v>6</v>
      </c>
      <c r="L49" s="39">
        <v>0</v>
      </c>
      <c r="M49" s="39">
        <v>0</v>
      </c>
      <c r="N49" s="39">
        <v>8</v>
      </c>
      <c r="O49" s="39">
        <v>2</v>
      </c>
      <c r="P49" s="41">
        <v>4</v>
      </c>
      <c r="Q49" s="41">
        <v>1.5</v>
      </c>
      <c r="R49" s="40">
        <f t="shared" si="0"/>
        <v>3.5</v>
      </c>
    </row>
    <row r="50" spans="1:18" ht="14.25">
      <c r="A50" s="37" t="s">
        <v>205</v>
      </c>
      <c r="B50" s="39" t="s">
        <v>239</v>
      </c>
      <c r="C50" s="39" t="s">
        <v>339</v>
      </c>
      <c r="D50" s="39" t="s">
        <v>239</v>
      </c>
      <c r="E50" s="39" t="s">
        <v>340</v>
      </c>
      <c r="F50" s="39">
        <v>23</v>
      </c>
      <c r="G50" s="39">
        <v>0</v>
      </c>
      <c r="H50" s="39">
        <v>11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3</v>
      </c>
      <c r="O50" s="39">
        <v>1</v>
      </c>
      <c r="P50" s="41">
        <v>2</v>
      </c>
      <c r="Q50" s="41">
        <v>0.5</v>
      </c>
      <c r="R50" s="40">
        <f t="shared" si="0"/>
        <v>1.5</v>
      </c>
    </row>
    <row r="51" spans="1:18" ht="14.25">
      <c r="A51" s="37" t="s">
        <v>205</v>
      </c>
      <c r="B51" s="39" t="s">
        <v>341</v>
      </c>
      <c r="C51" s="39" t="s">
        <v>342</v>
      </c>
      <c r="D51" s="39" t="s">
        <v>341</v>
      </c>
      <c r="E51" s="39" t="s">
        <v>343</v>
      </c>
      <c r="F51" s="39">
        <v>14</v>
      </c>
      <c r="G51" s="39">
        <v>0</v>
      </c>
      <c r="H51" s="39">
        <v>6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7</v>
      </c>
      <c r="O51" s="39">
        <v>1</v>
      </c>
      <c r="P51" s="41">
        <v>3</v>
      </c>
      <c r="Q51" s="41">
        <v>2</v>
      </c>
      <c r="R51" s="40">
        <f t="shared" si="0"/>
        <v>3</v>
      </c>
    </row>
    <row r="52" spans="1:18" ht="14.25">
      <c r="A52" s="37" t="s">
        <v>205</v>
      </c>
      <c r="B52" s="39" t="s">
        <v>344</v>
      </c>
      <c r="C52" s="39" t="s">
        <v>345</v>
      </c>
      <c r="D52" s="39" t="s">
        <v>344</v>
      </c>
      <c r="E52" s="39" t="s">
        <v>346</v>
      </c>
      <c r="F52" s="39">
        <v>33</v>
      </c>
      <c r="G52" s="39">
        <v>1</v>
      </c>
      <c r="H52" s="39">
        <v>1</v>
      </c>
      <c r="I52" s="39">
        <v>-15</v>
      </c>
      <c r="J52" s="39">
        <v>2</v>
      </c>
      <c r="K52" s="39">
        <v>1</v>
      </c>
      <c r="L52" s="39">
        <v>0</v>
      </c>
      <c r="M52" s="39">
        <v>0</v>
      </c>
      <c r="N52" s="39">
        <v>17</v>
      </c>
      <c r="O52" s="39">
        <v>4</v>
      </c>
      <c r="P52" s="41">
        <v>8</v>
      </c>
      <c r="Q52" s="41">
        <v>4</v>
      </c>
      <c r="R52" s="40">
        <f>+Q52+O52</f>
        <v>8</v>
      </c>
    </row>
    <row r="53" spans="1:19" ht="14.25">
      <c r="A53" s="37" t="s">
        <v>205</v>
      </c>
      <c r="B53" s="39" t="s">
        <v>347</v>
      </c>
      <c r="C53" s="39" t="s">
        <v>348</v>
      </c>
      <c r="D53" s="39" t="s">
        <v>347</v>
      </c>
      <c r="E53" s="39" t="s">
        <v>349</v>
      </c>
      <c r="F53" s="39">
        <v>40</v>
      </c>
      <c r="G53" s="39">
        <v>0</v>
      </c>
      <c r="H53" s="39">
        <v>3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10</v>
      </c>
      <c r="O53" s="39">
        <v>3</v>
      </c>
      <c r="P53" s="41"/>
      <c r="Q53" s="41">
        <v>2</v>
      </c>
      <c r="R53" s="40">
        <f aca="true" t="shared" si="1" ref="R53:R95">+Q53+O53</f>
        <v>5</v>
      </c>
      <c r="S53" s="37" t="s">
        <v>713</v>
      </c>
    </row>
    <row r="54" spans="1:18" ht="14.25">
      <c r="A54" s="37" t="s">
        <v>205</v>
      </c>
      <c r="B54" s="39" t="s">
        <v>352</v>
      </c>
      <c r="C54" s="39" t="s">
        <v>353</v>
      </c>
      <c r="D54" s="39" t="s">
        <v>352</v>
      </c>
      <c r="E54" s="39" t="s">
        <v>352</v>
      </c>
      <c r="F54" s="39">
        <v>16</v>
      </c>
      <c r="G54" s="39">
        <v>1</v>
      </c>
      <c r="H54" s="39">
        <v>0</v>
      </c>
      <c r="I54" s="39">
        <v>-16</v>
      </c>
      <c r="J54" s="39">
        <v>1</v>
      </c>
      <c r="K54" s="39">
        <v>0</v>
      </c>
      <c r="L54" s="39">
        <v>0</v>
      </c>
      <c r="M54" s="39">
        <v>0</v>
      </c>
      <c r="N54" s="39">
        <v>4</v>
      </c>
      <c r="O54" s="39">
        <v>2</v>
      </c>
      <c r="P54" s="41">
        <v>3</v>
      </c>
      <c r="Q54" s="41">
        <v>0</v>
      </c>
      <c r="R54" s="40">
        <f t="shared" si="1"/>
        <v>2</v>
      </c>
    </row>
    <row r="55" spans="1:18" ht="14.25">
      <c r="A55" s="37" t="s">
        <v>205</v>
      </c>
      <c r="B55" s="39" t="s">
        <v>247</v>
      </c>
      <c r="C55" s="39" t="s">
        <v>355</v>
      </c>
      <c r="D55" s="39" t="s">
        <v>247</v>
      </c>
      <c r="E55" s="39" t="s">
        <v>356</v>
      </c>
      <c r="F55" s="39">
        <v>17</v>
      </c>
      <c r="G55" s="39">
        <v>1</v>
      </c>
      <c r="H55" s="39">
        <v>0</v>
      </c>
      <c r="I55" s="39">
        <v>-21</v>
      </c>
      <c r="J55" s="39">
        <v>1</v>
      </c>
      <c r="K55" s="39">
        <v>0</v>
      </c>
      <c r="L55" s="39">
        <v>0</v>
      </c>
      <c r="M55" s="39">
        <v>0</v>
      </c>
      <c r="N55" s="39">
        <v>2</v>
      </c>
      <c r="O55" s="39">
        <v>1</v>
      </c>
      <c r="P55" s="41"/>
      <c r="Q55" s="41">
        <v>0</v>
      </c>
      <c r="R55" s="40">
        <f t="shared" si="1"/>
        <v>1</v>
      </c>
    </row>
    <row r="56" spans="1:18" ht="14.25">
      <c r="A56" s="37" t="s">
        <v>205</v>
      </c>
      <c r="B56" s="39" t="s">
        <v>247</v>
      </c>
      <c r="C56" s="39" t="s">
        <v>357</v>
      </c>
      <c r="D56" s="39" t="s">
        <v>247</v>
      </c>
      <c r="E56" s="39" t="s">
        <v>358</v>
      </c>
      <c r="F56" s="39">
        <v>20</v>
      </c>
      <c r="G56" s="39">
        <v>1</v>
      </c>
      <c r="H56" s="39">
        <v>7</v>
      </c>
      <c r="I56" s="39">
        <v>-14</v>
      </c>
      <c r="J56" s="39">
        <v>0</v>
      </c>
      <c r="K56" s="39">
        <v>7</v>
      </c>
      <c r="L56" s="39">
        <v>0</v>
      </c>
      <c r="M56" s="39">
        <v>0</v>
      </c>
      <c r="N56" s="39">
        <v>7</v>
      </c>
      <c r="O56" s="39">
        <v>3</v>
      </c>
      <c r="P56" s="41">
        <v>4.5</v>
      </c>
      <c r="Q56" s="41">
        <v>1</v>
      </c>
      <c r="R56" s="40">
        <f t="shared" si="1"/>
        <v>4</v>
      </c>
    </row>
    <row r="57" spans="1:18" ht="14.25">
      <c r="A57" s="37" t="s">
        <v>205</v>
      </c>
      <c r="B57" s="39" t="s">
        <v>359</v>
      </c>
      <c r="C57" s="39" t="s">
        <v>360</v>
      </c>
      <c r="D57" s="39" t="s">
        <v>359</v>
      </c>
      <c r="E57" s="39" t="s">
        <v>361</v>
      </c>
      <c r="F57" s="39">
        <v>17</v>
      </c>
      <c r="G57" s="39">
        <v>1</v>
      </c>
      <c r="H57" s="39">
        <v>0</v>
      </c>
      <c r="I57" s="39">
        <v>-21</v>
      </c>
      <c r="J57" s="39">
        <v>1</v>
      </c>
      <c r="K57" s="39">
        <v>0</v>
      </c>
      <c r="L57" s="39">
        <v>0</v>
      </c>
      <c r="M57" s="39">
        <v>0</v>
      </c>
      <c r="N57" s="39">
        <v>4</v>
      </c>
      <c r="O57" s="39">
        <v>2</v>
      </c>
      <c r="P57" s="41">
        <v>2</v>
      </c>
      <c r="Q57" s="41">
        <v>0</v>
      </c>
      <c r="R57" s="40">
        <f t="shared" si="1"/>
        <v>2</v>
      </c>
    </row>
    <row r="58" spans="1:18" ht="14.25">
      <c r="A58" s="37" t="s">
        <v>205</v>
      </c>
      <c r="B58" s="39" t="s">
        <v>362</v>
      </c>
      <c r="C58" s="39" t="s">
        <v>363</v>
      </c>
      <c r="D58" s="39" t="s">
        <v>362</v>
      </c>
      <c r="E58" s="39" t="s">
        <v>364</v>
      </c>
      <c r="F58" s="39">
        <v>30</v>
      </c>
      <c r="G58" s="39">
        <v>1</v>
      </c>
      <c r="H58" s="39">
        <v>5</v>
      </c>
      <c r="I58" s="39">
        <v>-16</v>
      </c>
      <c r="J58" s="39">
        <v>1</v>
      </c>
      <c r="K58" s="39">
        <v>5</v>
      </c>
      <c r="L58" s="39">
        <v>0</v>
      </c>
      <c r="M58" s="39">
        <v>0</v>
      </c>
      <c r="N58" s="39">
        <v>16</v>
      </c>
      <c r="O58" s="39">
        <v>3</v>
      </c>
      <c r="P58" s="41">
        <v>9</v>
      </c>
      <c r="Q58" s="41">
        <v>5</v>
      </c>
      <c r="R58" s="40">
        <f t="shared" si="1"/>
        <v>8</v>
      </c>
    </row>
    <row r="59" spans="1:18" ht="14.25">
      <c r="A59" s="37" t="s">
        <v>205</v>
      </c>
      <c r="B59" s="39" t="s">
        <v>362</v>
      </c>
      <c r="C59" s="39" t="s">
        <v>365</v>
      </c>
      <c r="D59" s="39" t="s">
        <v>362</v>
      </c>
      <c r="E59" s="39" t="s">
        <v>366</v>
      </c>
      <c r="F59" s="39">
        <v>46</v>
      </c>
      <c r="G59" s="39">
        <v>0</v>
      </c>
      <c r="H59" s="39">
        <v>0</v>
      </c>
      <c r="I59" s="39">
        <v>-6</v>
      </c>
      <c r="J59" s="39">
        <v>2</v>
      </c>
      <c r="K59" s="39">
        <v>0</v>
      </c>
      <c r="L59" s="39">
        <v>0</v>
      </c>
      <c r="M59" s="39">
        <v>0</v>
      </c>
      <c r="N59" s="39">
        <v>14</v>
      </c>
      <c r="O59" s="39">
        <v>6</v>
      </c>
      <c r="P59" s="41">
        <v>7.5</v>
      </c>
      <c r="Q59" s="41">
        <v>1</v>
      </c>
      <c r="R59" s="40">
        <f t="shared" si="1"/>
        <v>7</v>
      </c>
    </row>
    <row r="60" spans="1:18" ht="14.25">
      <c r="A60" s="37" t="s">
        <v>205</v>
      </c>
      <c r="B60" s="39" t="s">
        <v>362</v>
      </c>
      <c r="C60" s="39" t="s">
        <v>367</v>
      </c>
      <c r="D60" s="39" t="s">
        <v>362</v>
      </c>
      <c r="E60" s="39" t="s">
        <v>368</v>
      </c>
      <c r="F60" s="39">
        <v>26</v>
      </c>
      <c r="G60" s="39">
        <v>1</v>
      </c>
      <c r="H60" s="39">
        <v>8</v>
      </c>
      <c r="I60" s="39">
        <v>-17</v>
      </c>
      <c r="J60" s="39">
        <v>0</v>
      </c>
      <c r="K60" s="39">
        <v>8</v>
      </c>
      <c r="L60" s="39">
        <v>0</v>
      </c>
      <c r="M60" s="39">
        <v>0</v>
      </c>
      <c r="N60" s="39">
        <v>20</v>
      </c>
      <c r="O60" s="39">
        <v>6</v>
      </c>
      <c r="P60" s="41">
        <v>10</v>
      </c>
      <c r="Q60" s="41">
        <v>4</v>
      </c>
      <c r="R60" s="40">
        <f t="shared" si="1"/>
        <v>10</v>
      </c>
    </row>
    <row r="61" spans="1:18" ht="14.25">
      <c r="A61" s="37" t="s">
        <v>205</v>
      </c>
      <c r="B61" s="39" t="s">
        <v>247</v>
      </c>
      <c r="C61" s="39" t="s">
        <v>369</v>
      </c>
      <c r="D61" s="39" t="s">
        <v>247</v>
      </c>
      <c r="E61" s="39" t="s">
        <v>370</v>
      </c>
      <c r="F61" s="39">
        <v>9</v>
      </c>
      <c r="G61" s="39">
        <v>1</v>
      </c>
      <c r="H61" s="39">
        <v>0</v>
      </c>
      <c r="I61" s="39">
        <v>-13</v>
      </c>
      <c r="J61" s="39">
        <v>0</v>
      </c>
      <c r="K61" s="39">
        <v>0</v>
      </c>
      <c r="L61" s="39">
        <v>0</v>
      </c>
      <c r="M61" s="39">
        <v>0</v>
      </c>
      <c r="N61" s="39">
        <v>3</v>
      </c>
      <c r="O61" s="39">
        <v>1</v>
      </c>
      <c r="P61" s="41"/>
      <c r="Q61" s="41">
        <v>0.5</v>
      </c>
      <c r="R61" s="40">
        <f t="shared" si="1"/>
        <v>1.5</v>
      </c>
    </row>
    <row r="62" spans="1:18" ht="14.25">
      <c r="A62" s="37" t="s">
        <v>205</v>
      </c>
      <c r="B62" s="39" t="s">
        <v>247</v>
      </c>
      <c r="C62" s="39" t="s">
        <v>472</v>
      </c>
      <c r="D62" s="39" t="s">
        <v>247</v>
      </c>
      <c r="E62" s="39" t="s">
        <v>473</v>
      </c>
      <c r="F62" s="39">
        <v>7</v>
      </c>
      <c r="G62" s="39">
        <v>0</v>
      </c>
      <c r="H62" s="39">
        <v>8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2</v>
      </c>
      <c r="O62" s="39">
        <v>0</v>
      </c>
      <c r="P62" s="41"/>
      <c r="Q62" s="41">
        <v>1</v>
      </c>
      <c r="R62" s="40">
        <f t="shared" si="1"/>
        <v>1</v>
      </c>
    </row>
    <row r="63" spans="1:18" ht="14.25">
      <c r="A63" s="37" t="s">
        <v>205</v>
      </c>
      <c r="B63" s="39" t="s">
        <v>274</v>
      </c>
      <c r="C63" s="39" t="s">
        <v>474</v>
      </c>
      <c r="D63" s="39" t="s">
        <v>276</v>
      </c>
      <c r="E63" s="39" t="s">
        <v>475</v>
      </c>
      <c r="F63" s="39">
        <v>13</v>
      </c>
      <c r="G63" s="39">
        <v>0</v>
      </c>
      <c r="H63" s="39">
        <v>0</v>
      </c>
      <c r="I63" s="39">
        <v>-6</v>
      </c>
      <c r="J63" s="39">
        <v>1</v>
      </c>
      <c r="K63" s="39">
        <v>0</v>
      </c>
      <c r="L63" s="39">
        <v>0</v>
      </c>
      <c r="M63" s="39">
        <v>0</v>
      </c>
      <c r="N63" s="39">
        <v>6</v>
      </c>
      <c r="O63" s="39">
        <v>2</v>
      </c>
      <c r="P63" s="41">
        <v>4</v>
      </c>
      <c r="Q63" s="41">
        <v>1</v>
      </c>
      <c r="R63" s="40">
        <f t="shared" si="1"/>
        <v>3</v>
      </c>
    </row>
    <row r="64" spans="1:18" ht="14.25">
      <c r="A64" s="37" t="s">
        <v>205</v>
      </c>
      <c r="B64" s="39" t="s">
        <v>247</v>
      </c>
      <c r="C64" s="39" t="s">
        <v>371</v>
      </c>
      <c r="D64" s="39" t="s">
        <v>247</v>
      </c>
      <c r="E64" s="39" t="s">
        <v>372</v>
      </c>
      <c r="F64" s="39">
        <v>6</v>
      </c>
      <c r="G64" s="39">
        <v>0</v>
      </c>
      <c r="H64" s="39">
        <v>9</v>
      </c>
      <c r="I64" s="39">
        <v>0</v>
      </c>
      <c r="J64" s="39">
        <v>0</v>
      </c>
      <c r="K64" s="39">
        <v>6</v>
      </c>
      <c r="L64" s="39">
        <v>0</v>
      </c>
      <c r="M64" s="39">
        <v>0</v>
      </c>
      <c r="N64" s="39">
        <v>4</v>
      </c>
      <c r="O64" s="39">
        <v>2</v>
      </c>
      <c r="P64" s="41"/>
      <c r="Q64" s="41">
        <v>0</v>
      </c>
      <c r="R64" s="40">
        <f t="shared" si="1"/>
        <v>2</v>
      </c>
    </row>
    <row r="65" spans="1:18" ht="14.25">
      <c r="A65" s="37" t="s">
        <v>205</v>
      </c>
      <c r="B65" s="39" t="s">
        <v>212</v>
      </c>
      <c r="C65" s="39" t="s">
        <v>374</v>
      </c>
      <c r="D65" s="39" t="s">
        <v>212</v>
      </c>
      <c r="E65" s="39" t="s">
        <v>375</v>
      </c>
      <c r="F65" s="39">
        <v>46</v>
      </c>
      <c r="G65" s="39">
        <v>0</v>
      </c>
      <c r="H65" s="39">
        <v>4</v>
      </c>
      <c r="I65" s="39">
        <v>0</v>
      </c>
      <c r="J65" s="39">
        <v>2</v>
      </c>
      <c r="K65" s="39">
        <v>0</v>
      </c>
      <c r="L65" s="39">
        <v>0</v>
      </c>
      <c r="M65" s="39">
        <v>0</v>
      </c>
      <c r="N65" s="39">
        <v>18</v>
      </c>
      <c r="O65" s="39">
        <v>4</v>
      </c>
      <c r="P65" s="41">
        <v>10</v>
      </c>
      <c r="Q65" s="41">
        <v>5.5</v>
      </c>
      <c r="R65" s="40">
        <f t="shared" si="1"/>
        <v>9.5</v>
      </c>
    </row>
    <row r="66" spans="1:18" ht="14.25">
      <c r="A66" s="37" t="s">
        <v>205</v>
      </c>
      <c r="B66" s="39" t="s">
        <v>244</v>
      </c>
      <c r="C66" s="39" t="s">
        <v>376</v>
      </c>
      <c r="D66" s="39" t="s">
        <v>244</v>
      </c>
      <c r="E66" s="39" t="s">
        <v>377</v>
      </c>
      <c r="F66" s="39">
        <v>12</v>
      </c>
      <c r="G66" s="39">
        <v>0</v>
      </c>
      <c r="H66" s="39">
        <v>6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5</v>
      </c>
      <c r="O66" s="39">
        <v>3</v>
      </c>
      <c r="P66" s="41"/>
      <c r="Q66" s="41">
        <v>0</v>
      </c>
      <c r="R66" s="40">
        <f t="shared" si="1"/>
        <v>3</v>
      </c>
    </row>
    <row r="67" spans="1:18" ht="14.25">
      <c r="A67" s="37" t="s">
        <v>205</v>
      </c>
      <c r="B67" s="39" t="s">
        <v>278</v>
      </c>
      <c r="C67" s="39" t="s">
        <v>378</v>
      </c>
      <c r="D67" s="39" t="s">
        <v>278</v>
      </c>
      <c r="E67" s="39" t="s">
        <v>379</v>
      </c>
      <c r="F67" s="39">
        <v>25</v>
      </c>
      <c r="G67" s="39">
        <v>0</v>
      </c>
      <c r="H67" s="39">
        <v>8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6</v>
      </c>
      <c r="O67" s="39">
        <v>2</v>
      </c>
      <c r="P67" s="41"/>
      <c r="Q67" s="41">
        <v>1</v>
      </c>
      <c r="R67" s="40">
        <f t="shared" si="1"/>
        <v>3</v>
      </c>
    </row>
    <row r="68" spans="1:18" ht="14.25">
      <c r="A68" s="37" t="s">
        <v>205</v>
      </c>
      <c r="B68" s="39" t="s">
        <v>233</v>
      </c>
      <c r="C68" s="39" t="s">
        <v>380</v>
      </c>
      <c r="D68" s="39" t="s">
        <v>233</v>
      </c>
      <c r="E68" s="39" t="s">
        <v>381</v>
      </c>
      <c r="F68" s="39">
        <v>19</v>
      </c>
      <c r="G68" s="39">
        <v>0</v>
      </c>
      <c r="H68" s="39">
        <v>9</v>
      </c>
      <c r="I68" s="39">
        <v>0</v>
      </c>
      <c r="J68" s="39">
        <v>1</v>
      </c>
      <c r="K68" s="39">
        <v>0</v>
      </c>
      <c r="L68" s="39">
        <v>0</v>
      </c>
      <c r="M68" s="39">
        <v>0</v>
      </c>
      <c r="N68" s="39">
        <v>11</v>
      </c>
      <c r="O68" s="39">
        <v>2</v>
      </c>
      <c r="P68" s="41">
        <v>2</v>
      </c>
      <c r="Q68" s="41">
        <v>3</v>
      </c>
      <c r="R68" s="40">
        <f t="shared" si="1"/>
        <v>5</v>
      </c>
    </row>
    <row r="69" spans="1:18" ht="14.25">
      <c r="A69" s="37" t="s">
        <v>205</v>
      </c>
      <c r="B69" s="39" t="s">
        <v>278</v>
      </c>
      <c r="C69" s="39" t="s">
        <v>382</v>
      </c>
      <c r="D69" s="39" t="s">
        <v>278</v>
      </c>
      <c r="E69" s="39" t="s">
        <v>383</v>
      </c>
      <c r="F69" s="39">
        <v>13</v>
      </c>
      <c r="G69" s="39">
        <v>0</v>
      </c>
      <c r="H69" s="39">
        <v>11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5</v>
      </c>
      <c r="O69" s="39">
        <v>1</v>
      </c>
      <c r="P69" s="41"/>
      <c r="Q69" s="41">
        <v>1.5</v>
      </c>
      <c r="R69" s="40">
        <f t="shared" si="1"/>
        <v>2.5</v>
      </c>
    </row>
    <row r="70" spans="1:18" ht="14.25">
      <c r="A70" s="37" t="s">
        <v>205</v>
      </c>
      <c r="B70" s="39" t="s">
        <v>384</v>
      </c>
      <c r="C70" s="39" t="s">
        <v>385</v>
      </c>
      <c r="D70" s="39" t="s">
        <v>384</v>
      </c>
      <c r="E70" s="39" t="s">
        <v>386</v>
      </c>
      <c r="F70" s="39">
        <v>27</v>
      </c>
      <c r="G70" s="39">
        <v>0</v>
      </c>
      <c r="H70" s="39">
        <v>11</v>
      </c>
      <c r="I70" s="39">
        <v>0</v>
      </c>
      <c r="J70" s="39">
        <v>0</v>
      </c>
      <c r="K70" s="39">
        <v>11</v>
      </c>
      <c r="L70" s="39">
        <v>0</v>
      </c>
      <c r="M70" s="39">
        <v>0</v>
      </c>
      <c r="N70" s="39">
        <v>5</v>
      </c>
      <c r="O70" s="39">
        <v>1</v>
      </c>
      <c r="P70" s="41">
        <v>2.5</v>
      </c>
      <c r="Q70" s="41">
        <v>1.5</v>
      </c>
      <c r="R70" s="40">
        <f t="shared" si="1"/>
        <v>2.5</v>
      </c>
    </row>
    <row r="71" spans="1:18" ht="14.25">
      <c r="A71" s="37" t="s">
        <v>205</v>
      </c>
      <c r="B71" s="39" t="s">
        <v>389</v>
      </c>
      <c r="C71" s="39" t="s">
        <v>390</v>
      </c>
      <c r="D71" s="39" t="s">
        <v>389</v>
      </c>
      <c r="E71" s="39" t="s">
        <v>391</v>
      </c>
      <c r="F71" s="39">
        <v>34</v>
      </c>
      <c r="G71" s="39">
        <v>1</v>
      </c>
      <c r="H71" s="39">
        <v>0</v>
      </c>
      <c r="I71" s="39">
        <v>-16</v>
      </c>
      <c r="J71" s="39">
        <v>1</v>
      </c>
      <c r="K71" s="39">
        <v>0</v>
      </c>
      <c r="L71" s="39">
        <v>0</v>
      </c>
      <c r="M71" s="39">
        <v>0</v>
      </c>
      <c r="N71" s="39">
        <v>8</v>
      </c>
      <c r="O71" s="39">
        <v>6</v>
      </c>
      <c r="P71" s="41">
        <v>4</v>
      </c>
      <c r="Q71" s="41">
        <v>4</v>
      </c>
      <c r="R71" s="40">
        <f t="shared" si="1"/>
        <v>10</v>
      </c>
    </row>
    <row r="72" spans="1:18" ht="14.25">
      <c r="A72" s="37" t="s">
        <v>205</v>
      </c>
      <c r="B72" s="39" t="s">
        <v>509</v>
      </c>
      <c r="C72" s="39" t="s">
        <v>639</v>
      </c>
      <c r="D72" s="39" t="s">
        <v>509</v>
      </c>
      <c r="E72" s="39" t="s">
        <v>640</v>
      </c>
      <c r="F72" s="39"/>
      <c r="G72" s="39"/>
      <c r="H72" s="39"/>
      <c r="I72" s="39"/>
      <c r="J72" s="39"/>
      <c r="K72" s="39"/>
      <c r="L72" s="39"/>
      <c r="M72" s="39"/>
      <c r="N72" s="39">
        <v>10</v>
      </c>
      <c r="O72" s="39">
        <v>0</v>
      </c>
      <c r="P72" s="41">
        <v>7</v>
      </c>
      <c r="Q72" s="41">
        <v>5</v>
      </c>
      <c r="R72" s="40">
        <f t="shared" si="1"/>
        <v>5</v>
      </c>
    </row>
    <row r="73" spans="1:18" ht="14.25">
      <c r="A73" s="37" t="s">
        <v>205</v>
      </c>
      <c r="B73" s="39" t="s">
        <v>313</v>
      </c>
      <c r="C73" s="39" t="s">
        <v>392</v>
      </c>
      <c r="D73" s="39" t="s">
        <v>313</v>
      </c>
      <c r="E73" s="39" t="s">
        <v>393</v>
      </c>
      <c r="F73" s="39">
        <v>54</v>
      </c>
      <c r="G73" s="39">
        <v>1</v>
      </c>
      <c r="H73" s="39">
        <v>0</v>
      </c>
      <c r="I73" s="39">
        <v>-13</v>
      </c>
      <c r="J73" s="39">
        <v>0</v>
      </c>
      <c r="K73" s="39">
        <v>0</v>
      </c>
      <c r="L73" s="39">
        <v>0</v>
      </c>
      <c r="M73" s="39">
        <v>0</v>
      </c>
      <c r="N73" s="39">
        <v>21</v>
      </c>
      <c r="O73" s="39">
        <v>6</v>
      </c>
      <c r="P73" s="41">
        <v>11</v>
      </c>
      <c r="Q73" s="41">
        <v>4.5</v>
      </c>
      <c r="R73" s="40">
        <f t="shared" si="1"/>
        <v>10.5</v>
      </c>
    </row>
    <row r="74" spans="1:18" ht="14.25">
      <c r="A74" s="37" t="s">
        <v>205</v>
      </c>
      <c r="B74" s="39" t="s">
        <v>313</v>
      </c>
      <c r="C74" s="39" t="s">
        <v>394</v>
      </c>
      <c r="D74" s="39" t="s">
        <v>313</v>
      </c>
      <c r="E74" s="39" t="s">
        <v>395</v>
      </c>
      <c r="F74" s="39">
        <v>48</v>
      </c>
      <c r="G74" s="39">
        <v>1</v>
      </c>
      <c r="H74" s="39">
        <v>10</v>
      </c>
      <c r="I74" s="39">
        <v>-13</v>
      </c>
      <c r="J74" s="39">
        <v>0</v>
      </c>
      <c r="K74" s="39">
        <v>0</v>
      </c>
      <c r="L74" s="39">
        <v>0</v>
      </c>
      <c r="M74" s="39">
        <v>0</v>
      </c>
      <c r="N74" s="39">
        <v>25</v>
      </c>
      <c r="O74" s="39">
        <v>9</v>
      </c>
      <c r="P74" s="41"/>
      <c r="Q74" s="41">
        <v>3.5</v>
      </c>
      <c r="R74" s="40">
        <f t="shared" si="1"/>
        <v>12.5</v>
      </c>
    </row>
    <row r="75" spans="1:18" ht="14.25">
      <c r="A75" s="37" t="s">
        <v>205</v>
      </c>
      <c r="B75" s="39" t="s">
        <v>313</v>
      </c>
      <c r="C75" s="39" t="s">
        <v>396</v>
      </c>
      <c r="D75" s="39" t="s">
        <v>313</v>
      </c>
      <c r="E75" s="39" t="s">
        <v>397</v>
      </c>
      <c r="F75" s="39">
        <v>34</v>
      </c>
      <c r="G75" s="39">
        <v>0</v>
      </c>
      <c r="H75" s="39">
        <v>8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7</v>
      </c>
      <c r="O75" s="39">
        <v>2</v>
      </c>
      <c r="P75" s="41">
        <v>4</v>
      </c>
      <c r="Q75" s="41">
        <v>1.5</v>
      </c>
      <c r="R75" s="40">
        <f t="shared" si="1"/>
        <v>3.5</v>
      </c>
    </row>
    <row r="76" spans="1:18" ht="14.25">
      <c r="A76" s="37" t="s">
        <v>205</v>
      </c>
      <c r="B76" s="39" t="s">
        <v>313</v>
      </c>
      <c r="C76" s="39" t="s">
        <v>398</v>
      </c>
      <c r="D76" s="39" t="s">
        <v>313</v>
      </c>
      <c r="E76" s="39" t="s">
        <v>399</v>
      </c>
      <c r="F76" s="39">
        <v>42</v>
      </c>
      <c r="G76" s="39">
        <v>0</v>
      </c>
      <c r="H76" s="39">
        <v>2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13</v>
      </c>
      <c r="O76" s="39">
        <v>4</v>
      </c>
      <c r="P76" s="41">
        <v>7</v>
      </c>
      <c r="Q76" s="41">
        <v>2.5</v>
      </c>
      <c r="R76" s="40">
        <f t="shared" si="1"/>
        <v>6.5</v>
      </c>
    </row>
    <row r="77" spans="1:18" ht="14.25">
      <c r="A77" s="37" t="s">
        <v>205</v>
      </c>
      <c r="B77" s="39" t="s">
        <v>400</v>
      </c>
      <c r="C77" s="39" t="s">
        <v>401</v>
      </c>
      <c r="D77" s="39" t="s">
        <v>400</v>
      </c>
      <c r="E77" s="39" t="s">
        <v>402</v>
      </c>
      <c r="F77" s="39">
        <v>38</v>
      </c>
      <c r="G77" s="39">
        <v>1</v>
      </c>
      <c r="H77" s="39">
        <v>0</v>
      </c>
      <c r="I77" s="39">
        <v>-21</v>
      </c>
      <c r="J77" s="39">
        <v>0</v>
      </c>
      <c r="K77" s="39">
        <v>0</v>
      </c>
      <c r="L77" s="39">
        <v>0</v>
      </c>
      <c r="M77" s="39">
        <v>0</v>
      </c>
      <c r="N77" s="39">
        <v>11</v>
      </c>
      <c r="O77" s="39">
        <v>4</v>
      </c>
      <c r="P77" s="41"/>
      <c r="Q77" s="41">
        <v>1</v>
      </c>
      <c r="R77" s="40">
        <f t="shared" si="1"/>
        <v>5</v>
      </c>
    </row>
    <row r="78" spans="1:18" ht="14.25">
      <c r="A78" s="37" t="s">
        <v>205</v>
      </c>
      <c r="B78" s="39" t="s">
        <v>403</v>
      </c>
      <c r="C78" s="39" t="s">
        <v>404</v>
      </c>
      <c r="D78" s="39" t="s">
        <v>403</v>
      </c>
      <c r="E78" s="39" t="s">
        <v>405</v>
      </c>
      <c r="F78" s="39">
        <v>34</v>
      </c>
      <c r="G78" s="39">
        <v>0</v>
      </c>
      <c r="H78" s="39">
        <v>2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8</v>
      </c>
      <c r="O78" s="39">
        <v>1</v>
      </c>
      <c r="P78" s="41">
        <v>5</v>
      </c>
      <c r="Q78" s="41">
        <v>3</v>
      </c>
      <c r="R78" s="40">
        <f t="shared" si="1"/>
        <v>4</v>
      </c>
    </row>
    <row r="79" spans="1:18" ht="14.25">
      <c r="A79" s="37" t="s">
        <v>205</v>
      </c>
      <c r="B79" s="39" t="s">
        <v>406</v>
      </c>
      <c r="C79" s="39" t="s">
        <v>407</v>
      </c>
      <c r="D79" s="39" t="s">
        <v>406</v>
      </c>
      <c r="E79" s="39" t="s">
        <v>408</v>
      </c>
      <c r="F79" s="39">
        <v>18</v>
      </c>
      <c r="G79" s="39">
        <v>0</v>
      </c>
      <c r="H79" s="39">
        <v>9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9</v>
      </c>
      <c r="O79" s="39">
        <v>3</v>
      </c>
      <c r="P79" s="41"/>
      <c r="Q79" s="41">
        <v>1.5</v>
      </c>
      <c r="R79" s="40">
        <f t="shared" si="1"/>
        <v>4.5</v>
      </c>
    </row>
    <row r="80" spans="1:18" ht="14.25">
      <c r="A80" s="37" t="s">
        <v>205</v>
      </c>
      <c r="B80" s="39" t="s">
        <v>313</v>
      </c>
      <c r="C80" s="39" t="s">
        <v>410</v>
      </c>
      <c r="D80" s="39" t="s">
        <v>313</v>
      </c>
      <c r="E80" s="39" t="s">
        <v>411</v>
      </c>
      <c r="F80" s="39">
        <v>40</v>
      </c>
      <c r="G80" s="39">
        <v>0</v>
      </c>
      <c r="H80" s="39">
        <v>9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10</v>
      </c>
      <c r="O80" s="39">
        <v>4</v>
      </c>
      <c r="P80" s="41">
        <v>5</v>
      </c>
      <c r="Q80" s="41">
        <v>1</v>
      </c>
      <c r="R80" s="40">
        <f t="shared" si="1"/>
        <v>5</v>
      </c>
    </row>
    <row r="81" spans="1:18" ht="14.25">
      <c r="A81" s="37" t="s">
        <v>205</v>
      </c>
      <c r="B81" s="39" t="s">
        <v>313</v>
      </c>
      <c r="C81" s="39" t="s">
        <v>412</v>
      </c>
      <c r="D81" s="39" t="s">
        <v>313</v>
      </c>
      <c r="E81" s="39" t="s">
        <v>413</v>
      </c>
      <c r="F81" s="39">
        <v>25</v>
      </c>
      <c r="G81" s="39">
        <v>1</v>
      </c>
      <c r="H81" s="39">
        <v>0</v>
      </c>
      <c r="I81" s="39">
        <v>-16</v>
      </c>
      <c r="J81" s="39">
        <v>0</v>
      </c>
      <c r="K81" s="39">
        <v>0</v>
      </c>
      <c r="L81" s="39">
        <v>0</v>
      </c>
      <c r="M81" s="39">
        <v>0</v>
      </c>
      <c r="N81" s="39">
        <v>10</v>
      </c>
      <c r="O81" s="39">
        <v>3</v>
      </c>
      <c r="P81" s="41">
        <v>5</v>
      </c>
      <c r="Q81" s="41">
        <v>2</v>
      </c>
      <c r="R81" s="40">
        <f t="shared" si="1"/>
        <v>5</v>
      </c>
    </row>
    <row r="82" spans="1:18" ht="14.25">
      <c r="A82" s="37" t="s">
        <v>205</v>
      </c>
      <c r="B82" s="39" t="s">
        <v>416</v>
      </c>
      <c r="C82" s="39" t="s">
        <v>415</v>
      </c>
      <c r="D82" s="39" t="s">
        <v>416</v>
      </c>
      <c r="E82" s="39" t="s">
        <v>417</v>
      </c>
      <c r="F82" s="39">
        <v>36</v>
      </c>
      <c r="G82" s="39">
        <v>0</v>
      </c>
      <c r="H82" s="39">
        <v>0</v>
      </c>
      <c r="I82" s="39">
        <v>-5</v>
      </c>
      <c r="J82" s="39">
        <v>2</v>
      </c>
      <c r="K82" s="39">
        <v>0</v>
      </c>
      <c r="L82" s="39">
        <v>0</v>
      </c>
      <c r="M82" s="39">
        <v>0</v>
      </c>
      <c r="N82" s="39">
        <v>8</v>
      </c>
      <c r="O82" s="39">
        <v>1</v>
      </c>
      <c r="P82" s="41">
        <v>4</v>
      </c>
      <c r="Q82" s="41">
        <v>3</v>
      </c>
      <c r="R82" s="40">
        <f t="shared" si="1"/>
        <v>4</v>
      </c>
    </row>
    <row r="83" spans="2:18" ht="14.25">
      <c r="B83" s="39" t="s">
        <v>418</v>
      </c>
      <c r="C83" s="39"/>
      <c r="D83" s="39"/>
      <c r="E83" s="39" t="s">
        <v>417</v>
      </c>
      <c r="F83" s="39"/>
      <c r="G83" s="39"/>
      <c r="H83" s="39"/>
      <c r="I83" s="39"/>
      <c r="J83" s="39"/>
      <c r="K83" s="39"/>
      <c r="L83" s="39"/>
      <c r="M83" s="39"/>
      <c r="N83" s="39">
        <v>3</v>
      </c>
      <c r="O83" s="39"/>
      <c r="P83" s="41"/>
      <c r="Q83" s="41">
        <v>1.5</v>
      </c>
      <c r="R83" s="40">
        <v>1.5</v>
      </c>
    </row>
    <row r="84" spans="1:18" ht="14.25">
      <c r="A84" s="37" t="s">
        <v>205</v>
      </c>
      <c r="B84" s="39" t="s">
        <v>313</v>
      </c>
      <c r="C84" s="39" t="s">
        <v>419</v>
      </c>
      <c r="D84" s="39" t="s">
        <v>313</v>
      </c>
      <c r="E84" s="39" t="s">
        <v>420</v>
      </c>
      <c r="F84" s="39">
        <v>24</v>
      </c>
      <c r="G84" s="39">
        <v>0</v>
      </c>
      <c r="H84" s="39">
        <v>3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9</v>
      </c>
      <c r="O84" s="39">
        <v>2</v>
      </c>
      <c r="P84" s="41"/>
      <c r="Q84" s="41">
        <v>2.5</v>
      </c>
      <c r="R84" s="40">
        <f t="shared" si="1"/>
        <v>4.5</v>
      </c>
    </row>
    <row r="85" spans="1:18" ht="14.25">
      <c r="A85" s="37" t="s">
        <v>205</v>
      </c>
      <c r="B85" s="39" t="s">
        <v>313</v>
      </c>
      <c r="C85" s="39" t="s">
        <v>421</v>
      </c>
      <c r="D85" s="39" t="s">
        <v>313</v>
      </c>
      <c r="E85" s="39" t="s">
        <v>422</v>
      </c>
      <c r="F85" s="39">
        <v>20</v>
      </c>
      <c r="G85" s="39">
        <v>1</v>
      </c>
      <c r="H85" s="39">
        <v>0</v>
      </c>
      <c r="I85" s="39">
        <v>-14</v>
      </c>
      <c r="J85" s="39">
        <v>0</v>
      </c>
      <c r="K85" s="39">
        <v>0</v>
      </c>
      <c r="L85" s="39">
        <v>0</v>
      </c>
      <c r="M85" s="39">
        <v>0</v>
      </c>
      <c r="N85" s="39">
        <v>6</v>
      </c>
      <c r="O85" s="39">
        <v>3</v>
      </c>
      <c r="P85" s="41">
        <v>4</v>
      </c>
      <c r="Q85" s="41">
        <v>0</v>
      </c>
      <c r="R85" s="40">
        <f t="shared" si="1"/>
        <v>3</v>
      </c>
    </row>
    <row r="86" spans="1:18" ht="14.25">
      <c r="A86" s="37" t="s">
        <v>205</v>
      </c>
      <c r="B86" s="39" t="s">
        <v>313</v>
      </c>
      <c r="C86" s="39" t="s">
        <v>424</v>
      </c>
      <c r="D86" s="39" t="s">
        <v>313</v>
      </c>
      <c r="E86" s="39" t="s">
        <v>425</v>
      </c>
      <c r="F86" s="39">
        <v>12</v>
      </c>
      <c r="G86" s="39">
        <v>0</v>
      </c>
      <c r="H86" s="39">
        <v>1</v>
      </c>
      <c r="I86" s="39">
        <v>0</v>
      </c>
      <c r="J86" s="39">
        <v>1</v>
      </c>
      <c r="K86" s="39">
        <v>0</v>
      </c>
      <c r="L86" s="39">
        <v>0</v>
      </c>
      <c r="M86" s="39">
        <v>0</v>
      </c>
      <c r="N86" s="39">
        <v>3</v>
      </c>
      <c r="O86" s="39">
        <v>0</v>
      </c>
      <c r="P86" s="41">
        <v>2</v>
      </c>
      <c r="Q86" s="41">
        <v>1.5</v>
      </c>
      <c r="R86" s="40">
        <f t="shared" si="1"/>
        <v>1.5</v>
      </c>
    </row>
    <row r="87" spans="1:18" ht="14.25">
      <c r="A87" s="37" t="s">
        <v>205</v>
      </c>
      <c r="B87" s="39" t="s">
        <v>426</v>
      </c>
      <c r="C87" s="39" t="s">
        <v>427</v>
      </c>
      <c r="D87" s="39" t="s">
        <v>426</v>
      </c>
      <c r="E87" s="39" t="s">
        <v>428</v>
      </c>
      <c r="F87" s="39">
        <v>36</v>
      </c>
      <c r="G87" s="39">
        <v>0</v>
      </c>
      <c r="H87" s="39">
        <v>0</v>
      </c>
      <c r="I87" s="39">
        <v>-11</v>
      </c>
      <c r="J87" s="39">
        <v>1</v>
      </c>
      <c r="K87" s="39">
        <v>0</v>
      </c>
      <c r="L87" s="39">
        <v>0</v>
      </c>
      <c r="M87" s="39">
        <v>0</v>
      </c>
      <c r="N87" s="39">
        <v>11</v>
      </c>
      <c r="O87" s="39">
        <v>3</v>
      </c>
      <c r="P87" s="41">
        <v>2</v>
      </c>
      <c r="Q87" s="41">
        <v>2.5</v>
      </c>
      <c r="R87" s="40">
        <f t="shared" si="1"/>
        <v>5.5</v>
      </c>
    </row>
    <row r="88" spans="1:18" ht="14.25">
      <c r="A88" s="37" t="s">
        <v>205</v>
      </c>
      <c r="B88" s="39" t="s">
        <v>432</v>
      </c>
      <c r="C88" s="39" t="s">
        <v>431</v>
      </c>
      <c r="D88" s="39" t="s">
        <v>432</v>
      </c>
      <c r="E88" s="39" t="s">
        <v>433</v>
      </c>
      <c r="F88" s="39">
        <v>34</v>
      </c>
      <c r="G88" s="39">
        <v>0</v>
      </c>
      <c r="H88" s="39">
        <v>0</v>
      </c>
      <c r="I88" s="39">
        <v>-5</v>
      </c>
      <c r="J88" s="39">
        <v>2</v>
      </c>
      <c r="K88" s="39">
        <v>0</v>
      </c>
      <c r="L88" s="39">
        <v>0</v>
      </c>
      <c r="M88" s="39">
        <v>0</v>
      </c>
      <c r="N88" s="39">
        <v>14</v>
      </c>
      <c r="O88" s="39">
        <v>2</v>
      </c>
      <c r="P88" s="41">
        <v>7.5</v>
      </c>
      <c r="Q88" s="41">
        <v>5</v>
      </c>
      <c r="R88" s="40">
        <f t="shared" si="1"/>
        <v>7</v>
      </c>
    </row>
    <row r="89" spans="1:18" ht="14.25">
      <c r="A89" s="37" t="s">
        <v>205</v>
      </c>
      <c r="B89" s="39" t="s">
        <v>437</v>
      </c>
      <c r="C89" s="39" t="s">
        <v>438</v>
      </c>
      <c r="D89" s="39" t="s">
        <v>437</v>
      </c>
      <c r="E89" s="39" t="s">
        <v>439</v>
      </c>
      <c r="F89" s="39">
        <v>30</v>
      </c>
      <c r="G89" s="39">
        <v>0</v>
      </c>
      <c r="H89" s="39">
        <v>0</v>
      </c>
      <c r="I89" s="39">
        <v>-7</v>
      </c>
      <c r="J89" s="39">
        <v>1</v>
      </c>
      <c r="K89" s="39">
        <v>0</v>
      </c>
      <c r="L89" s="39">
        <v>0</v>
      </c>
      <c r="M89" s="39">
        <v>0</v>
      </c>
      <c r="N89" s="39">
        <v>9</v>
      </c>
      <c r="O89" s="39">
        <v>1</v>
      </c>
      <c r="P89" s="41">
        <v>4.5</v>
      </c>
      <c r="Q89" s="41">
        <v>3.5</v>
      </c>
      <c r="R89" s="40">
        <f t="shared" si="1"/>
        <v>4.5</v>
      </c>
    </row>
    <row r="90" spans="1:18" ht="14.25">
      <c r="A90" s="37" t="s">
        <v>205</v>
      </c>
      <c r="B90" s="39" t="s">
        <v>443</v>
      </c>
      <c r="C90" s="39" t="s">
        <v>442</v>
      </c>
      <c r="D90" s="39" t="s">
        <v>443</v>
      </c>
      <c r="E90" s="39" t="s">
        <v>444</v>
      </c>
      <c r="F90" s="39">
        <v>22</v>
      </c>
      <c r="G90" s="39">
        <v>0</v>
      </c>
      <c r="H90" s="39">
        <v>6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6</v>
      </c>
      <c r="O90" s="39">
        <v>3</v>
      </c>
      <c r="P90" s="41">
        <v>3</v>
      </c>
      <c r="Q90" s="41">
        <v>0</v>
      </c>
      <c r="R90" s="40">
        <f t="shared" si="1"/>
        <v>3</v>
      </c>
    </row>
    <row r="91" spans="1:18" ht="14.25">
      <c r="A91" s="37" t="s">
        <v>205</v>
      </c>
      <c r="B91" s="39" t="s">
        <v>313</v>
      </c>
      <c r="C91" s="39" t="s">
        <v>446</v>
      </c>
      <c r="D91" s="39" t="s">
        <v>313</v>
      </c>
      <c r="E91" s="39" t="s">
        <v>447</v>
      </c>
      <c r="F91" s="39">
        <v>35</v>
      </c>
      <c r="G91" s="39">
        <v>1</v>
      </c>
      <c r="H91" s="39">
        <v>0</v>
      </c>
      <c r="I91" s="39">
        <v>-12</v>
      </c>
      <c r="J91" s="39">
        <v>0</v>
      </c>
      <c r="K91" s="39">
        <v>0</v>
      </c>
      <c r="L91" s="39">
        <v>0</v>
      </c>
      <c r="M91" s="39">
        <v>0</v>
      </c>
      <c r="N91" s="39">
        <v>15</v>
      </c>
      <c r="O91" s="39">
        <v>3</v>
      </c>
      <c r="P91" s="41">
        <v>7.5</v>
      </c>
      <c r="Q91" s="41">
        <v>4</v>
      </c>
      <c r="R91" s="40">
        <f t="shared" si="1"/>
        <v>7</v>
      </c>
    </row>
    <row r="92" spans="1:18" ht="14.25">
      <c r="A92" s="37" t="s">
        <v>205</v>
      </c>
      <c r="B92" s="39" t="s">
        <v>403</v>
      </c>
      <c r="C92" s="39" t="s">
        <v>448</v>
      </c>
      <c r="D92" s="39" t="s">
        <v>403</v>
      </c>
      <c r="E92" s="39" t="s">
        <v>449</v>
      </c>
      <c r="F92" s="39">
        <v>6</v>
      </c>
      <c r="G92" s="39">
        <v>0</v>
      </c>
      <c r="H92" s="39">
        <v>3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3</v>
      </c>
      <c r="O92" s="39">
        <v>1</v>
      </c>
      <c r="P92" s="41">
        <v>2</v>
      </c>
      <c r="Q92" s="41">
        <v>0.5</v>
      </c>
      <c r="R92" s="40">
        <f t="shared" si="1"/>
        <v>1.5</v>
      </c>
    </row>
    <row r="93" spans="1:18" ht="14.25">
      <c r="A93" s="37" t="s">
        <v>205</v>
      </c>
      <c r="B93" s="39" t="s">
        <v>403</v>
      </c>
      <c r="C93" s="39" t="s">
        <v>450</v>
      </c>
      <c r="D93" s="39" t="s">
        <v>403</v>
      </c>
      <c r="E93" s="39" t="s">
        <v>451</v>
      </c>
      <c r="F93" s="39">
        <v>31</v>
      </c>
      <c r="G93" s="39">
        <v>0</v>
      </c>
      <c r="H93" s="39">
        <v>7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7</v>
      </c>
      <c r="O93" s="39">
        <v>2</v>
      </c>
      <c r="P93" s="41">
        <v>0</v>
      </c>
      <c r="Q93" s="41">
        <v>1</v>
      </c>
      <c r="R93" s="40">
        <f t="shared" si="1"/>
        <v>3</v>
      </c>
    </row>
    <row r="94" spans="1:18" ht="14.25">
      <c r="A94" s="37" t="s">
        <v>205</v>
      </c>
      <c r="B94" s="39" t="s">
        <v>453</v>
      </c>
      <c r="C94" s="39" t="s">
        <v>454</v>
      </c>
      <c r="D94" s="39" t="s">
        <v>453</v>
      </c>
      <c r="E94" s="39" t="s">
        <v>455</v>
      </c>
      <c r="F94" s="39">
        <v>44</v>
      </c>
      <c r="G94" s="39">
        <v>1</v>
      </c>
      <c r="H94" s="39">
        <v>0</v>
      </c>
      <c r="I94" s="39">
        <v>-14</v>
      </c>
      <c r="J94" s="39">
        <v>0</v>
      </c>
      <c r="K94" s="39">
        <v>0</v>
      </c>
      <c r="L94" s="39">
        <v>0</v>
      </c>
      <c r="M94" s="39">
        <v>0</v>
      </c>
      <c r="N94" s="39">
        <v>9</v>
      </c>
      <c r="O94" s="39">
        <v>2</v>
      </c>
      <c r="P94" s="41">
        <v>6</v>
      </c>
      <c r="Q94" s="41">
        <v>3</v>
      </c>
      <c r="R94" s="40">
        <f t="shared" si="1"/>
        <v>5</v>
      </c>
    </row>
    <row r="95" spans="2:18" ht="14.25">
      <c r="B95" s="39" t="s">
        <v>453</v>
      </c>
      <c r="C95" s="39" t="s">
        <v>458</v>
      </c>
      <c r="D95" s="39" t="s">
        <v>453</v>
      </c>
      <c r="E95" s="39" t="s">
        <v>459</v>
      </c>
      <c r="F95" s="39">
        <v>52</v>
      </c>
      <c r="G95" s="39">
        <v>0</v>
      </c>
      <c r="H95" s="39">
        <v>2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9</v>
      </c>
      <c r="O95" s="39">
        <v>3</v>
      </c>
      <c r="P95" s="41">
        <v>6</v>
      </c>
      <c r="Q95" s="41">
        <v>2</v>
      </c>
      <c r="R95" s="40">
        <f t="shared" si="1"/>
        <v>5</v>
      </c>
    </row>
    <row r="96" spans="2:18" ht="14.25">
      <c r="B96" s="39"/>
      <c r="C96" s="39"/>
      <c r="D96" s="39"/>
      <c r="E96" s="41" t="s">
        <v>206</v>
      </c>
      <c r="F96" s="41"/>
      <c r="G96" s="41"/>
      <c r="H96" s="41"/>
      <c r="I96" s="41"/>
      <c r="J96" s="41"/>
      <c r="K96" s="41"/>
      <c r="L96" s="41"/>
      <c r="M96" s="41"/>
      <c r="N96" s="37">
        <f>SUM(N3:N72)</f>
        <v>832</v>
      </c>
      <c r="O96" s="41">
        <f>SUM(O3:O71)</f>
        <v>196</v>
      </c>
      <c r="P96" s="41">
        <f>SUM(P3:P71)</f>
        <v>386.5</v>
      </c>
      <c r="Q96" s="41">
        <f>SUM(Q3:Q72)</f>
        <v>230</v>
      </c>
      <c r="R96" s="42">
        <f>SUM(R3:R72)</f>
        <v>426</v>
      </c>
    </row>
    <row r="97" spans="2:18" ht="14.25">
      <c r="B97" s="39"/>
      <c r="C97" s="39"/>
      <c r="D97" s="39"/>
      <c r="E97" s="41" t="s">
        <v>207</v>
      </c>
      <c r="F97" s="41"/>
      <c r="G97" s="41"/>
      <c r="H97" s="41"/>
      <c r="I97" s="41"/>
      <c r="J97" s="41"/>
      <c r="K97" s="41"/>
      <c r="L97" s="41"/>
      <c r="M97" s="41"/>
      <c r="N97" s="37">
        <f>SUM(N73:N95)</f>
        <v>226</v>
      </c>
      <c r="O97" s="41">
        <f>SUM(O73:O95)</f>
        <v>62</v>
      </c>
      <c r="P97" s="41">
        <f>SUM(P73:P95)</f>
        <v>85.5</v>
      </c>
      <c r="Q97" s="41">
        <v>50.5</v>
      </c>
      <c r="R97" s="42">
        <f>SUM(R73:R95)</f>
        <v>112.5</v>
      </c>
    </row>
    <row r="98" spans="2:18" ht="15" thickBot="1">
      <c r="B98" s="46"/>
      <c r="C98" s="46"/>
      <c r="D98" s="46"/>
      <c r="E98" s="81" t="s">
        <v>205</v>
      </c>
      <c r="F98" s="81"/>
      <c r="G98" s="81"/>
      <c r="H98" s="81"/>
      <c r="I98" s="81"/>
      <c r="J98" s="81"/>
      <c r="K98" s="81"/>
      <c r="L98" s="81"/>
      <c r="M98" s="81"/>
      <c r="N98" s="41">
        <f>SUM(N3:N95)</f>
        <v>1058</v>
      </c>
      <c r="O98" s="81">
        <f>+O97+O96</f>
        <v>258</v>
      </c>
      <c r="P98" s="81">
        <f>+P97+P96</f>
        <v>472</v>
      </c>
      <c r="Q98" s="81">
        <f>+Q97+Q96</f>
        <v>280.5</v>
      </c>
      <c r="R98" s="82">
        <f>+R97+R96</f>
        <v>538.5</v>
      </c>
    </row>
  </sheetData>
  <mergeCells count="1">
    <mergeCell ref="B1:R1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&amp;L&amp;D&amp;CUSR per l'Umbria&amp;R&amp;A</oddHeader>
    <oddFooter>&amp;CPagina &amp;P</oddFooter>
  </headerFooter>
  <ignoredErrors>
    <ignoredError sqref="Q9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SheetLayoutView="100" workbookViewId="0" topLeftCell="B1">
      <selection activeCell="O7" sqref="O7"/>
    </sheetView>
  </sheetViews>
  <sheetFormatPr defaultColWidth="9.140625" defaultRowHeight="12.75"/>
  <cols>
    <col min="1" max="1" width="15.28125" style="87" hidden="1" customWidth="1"/>
    <col min="2" max="2" width="9.421875" style="87" bestFit="1" customWidth="1"/>
    <col min="3" max="3" width="13.28125" style="87" hidden="1" customWidth="1"/>
    <col min="4" max="4" width="12.57421875" style="94" customWidth="1"/>
    <col min="5" max="5" width="44.00390625" style="87" customWidth="1"/>
    <col min="6" max="6" width="8.00390625" style="87" hidden="1" customWidth="1"/>
    <col min="7" max="7" width="8.140625" style="87" hidden="1" customWidth="1"/>
    <col min="8" max="8" width="17.28125" style="87" customWidth="1"/>
    <col min="9" max="9" width="6.7109375" style="87" hidden="1" customWidth="1"/>
    <col min="10" max="10" width="14.8515625" style="87" bestFit="1" customWidth="1"/>
    <col min="11" max="11" width="9.421875" style="95" hidden="1" customWidth="1"/>
    <col min="12" max="12" width="11.00390625" style="95" bestFit="1" customWidth="1"/>
    <col min="13" max="13" width="8.7109375" style="95" customWidth="1"/>
    <col min="14" max="16384" width="8.7109375" style="87" customWidth="1"/>
  </cols>
  <sheetData>
    <row r="1" spans="1:13" s="83" customFormat="1" ht="28.5">
      <c r="A1" s="83" t="s">
        <v>202</v>
      </c>
      <c r="B1" s="84" t="s">
        <v>203</v>
      </c>
      <c r="C1" s="85" t="s">
        <v>208</v>
      </c>
      <c r="D1" s="85" t="s">
        <v>210</v>
      </c>
      <c r="E1" s="85" t="s">
        <v>209</v>
      </c>
      <c r="F1" s="85" t="s">
        <v>204</v>
      </c>
      <c r="G1" s="85" t="s">
        <v>461</v>
      </c>
      <c r="H1" s="85" t="s">
        <v>462</v>
      </c>
      <c r="I1" s="85" t="s">
        <v>463</v>
      </c>
      <c r="J1" s="85" t="s">
        <v>464</v>
      </c>
      <c r="K1" s="85" t="s">
        <v>465</v>
      </c>
      <c r="L1" s="85" t="s">
        <v>670</v>
      </c>
      <c r="M1" s="86" t="s">
        <v>671</v>
      </c>
    </row>
    <row r="2" spans="1:13" ht="15">
      <c r="A2" s="87" t="s">
        <v>205</v>
      </c>
      <c r="B2" s="88" t="s">
        <v>206</v>
      </c>
      <c r="C2" s="1" t="s">
        <v>213</v>
      </c>
      <c r="D2" s="89" t="s">
        <v>212</v>
      </c>
      <c r="E2" s="1" t="s">
        <v>214</v>
      </c>
      <c r="F2" s="1">
        <v>373</v>
      </c>
      <c r="G2" s="1">
        <v>15</v>
      </c>
      <c r="H2" s="1">
        <v>1</v>
      </c>
      <c r="I2" s="1">
        <v>29</v>
      </c>
      <c r="J2" s="1">
        <v>1</v>
      </c>
      <c r="K2" s="1">
        <v>1</v>
      </c>
      <c r="L2" s="1">
        <v>-0.5</v>
      </c>
      <c r="M2" s="90">
        <f>+L2+J2</f>
        <v>0.5</v>
      </c>
    </row>
    <row r="3" spans="1:13" ht="15">
      <c r="A3" s="87" t="s">
        <v>205</v>
      </c>
      <c r="B3" s="88" t="s">
        <v>206</v>
      </c>
      <c r="C3" s="1" t="s">
        <v>215</v>
      </c>
      <c r="D3" s="89" t="s">
        <v>212</v>
      </c>
      <c r="E3" s="1" t="s">
        <v>216</v>
      </c>
      <c r="F3" s="1">
        <v>231</v>
      </c>
      <c r="G3" s="1">
        <v>8</v>
      </c>
      <c r="H3" s="1">
        <v>7</v>
      </c>
      <c r="I3" s="1">
        <v>16</v>
      </c>
      <c r="J3" s="1">
        <v>1</v>
      </c>
      <c r="K3" s="1">
        <v>3</v>
      </c>
      <c r="L3" s="1">
        <v>2</v>
      </c>
      <c r="M3" s="90">
        <f>+L3+J3</f>
        <v>3</v>
      </c>
    </row>
    <row r="4" spans="1:13" ht="15">
      <c r="A4" s="87" t="s">
        <v>205</v>
      </c>
      <c r="B4" s="88" t="s">
        <v>206</v>
      </c>
      <c r="C4" s="1" t="s">
        <v>217</v>
      </c>
      <c r="D4" s="89" t="s">
        <v>212</v>
      </c>
      <c r="E4" s="1" t="s">
        <v>218</v>
      </c>
      <c r="F4" s="1">
        <v>339</v>
      </c>
      <c r="G4" s="1">
        <v>14</v>
      </c>
      <c r="H4" s="1">
        <v>2</v>
      </c>
      <c r="I4" s="1">
        <v>28</v>
      </c>
      <c r="J4" s="1">
        <v>1</v>
      </c>
      <c r="K4" s="1">
        <v>1</v>
      </c>
      <c r="L4" s="1">
        <v>0</v>
      </c>
      <c r="M4" s="90">
        <f>+L4+J4</f>
        <v>1</v>
      </c>
    </row>
    <row r="5" spans="1:13" ht="15">
      <c r="A5" s="87" t="s">
        <v>205</v>
      </c>
      <c r="B5" s="88" t="s">
        <v>206</v>
      </c>
      <c r="C5" s="1" t="s">
        <v>219</v>
      </c>
      <c r="D5" s="89" t="s">
        <v>212</v>
      </c>
      <c r="E5" s="1" t="s">
        <v>220</v>
      </c>
      <c r="F5" s="1">
        <v>212</v>
      </c>
      <c r="G5" s="1">
        <v>9</v>
      </c>
      <c r="H5" s="1">
        <v>3</v>
      </c>
      <c r="I5" s="1">
        <v>18</v>
      </c>
      <c r="J5" s="1">
        <v>1</v>
      </c>
      <c r="K5" s="1">
        <v>2.5</v>
      </c>
      <c r="L5" s="1">
        <v>0.5</v>
      </c>
      <c r="M5" s="90">
        <f>+L5+J5</f>
        <v>1.5</v>
      </c>
    </row>
    <row r="6" spans="1:13" ht="15">
      <c r="A6" s="87" t="s">
        <v>205</v>
      </c>
      <c r="B6" s="88" t="s">
        <v>206</v>
      </c>
      <c r="C6" s="1" t="s">
        <v>221</v>
      </c>
      <c r="D6" s="89" t="s">
        <v>212</v>
      </c>
      <c r="E6" s="1" t="s">
        <v>222</v>
      </c>
      <c r="F6" s="1">
        <v>355</v>
      </c>
      <c r="G6" s="1">
        <v>15</v>
      </c>
      <c r="H6" s="1">
        <v>7</v>
      </c>
      <c r="I6" s="1">
        <v>29</v>
      </c>
      <c r="J6" s="1">
        <v>2</v>
      </c>
      <c r="K6" s="1">
        <v>4</v>
      </c>
      <c r="L6" s="1">
        <v>1.5</v>
      </c>
      <c r="M6" s="90">
        <f>+L6+J6</f>
        <v>3.5</v>
      </c>
    </row>
    <row r="7" spans="1:13" ht="15">
      <c r="A7" s="87" t="s">
        <v>205</v>
      </c>
      <c r="B7" s="88" t="s">
        <v>206</v>
      </c>
      <c r="C7" s="1" t="s">
        <v>223</v>
      </c>
      <c r="D7" s="89" t="s">
        <v>212</v>
      </c>
      <c r="E7" s="1" t="s">
        <v>224</v>
      </c>
      <c r="F7" s="1">
        <v>290</v>
      </c>
      <c r="G7" s="1">
        <v>12</v>
      </c>
      <c r="H7" s="1">
        <v>2</v>
      </c>
      <c r="I7" s="1">
        <v>24</v>
      </c>
      <c r="J7" s="1">
        <v>0</v>
      </c>
      <c r="K7" s="1">
        <v>1</v>
      </c>
      <c r="L7" s="1">
        <v>1</v>
      </c>
      <c r="M7" s="90">
        <f aca="true" t="shared" si="0" ref="M7:M69">+L7+J7</f>
        <v>1</v>
      </c>
    </row>
    <row r="8" spans="1:13" ht="15">
      <c r="A8" s="87" t="s">
        <v>205</v>
      </c>
      <c r="B8" s="88" t="s">
        <v>206</v>
      </c>
      <c r="C8" s="1" t="s">
        <v>225</v>
      </c>
      <c r="D8" s="89" t="s">
        <v>212</v>
      </c>
      <c r="E8" s="1" t="s">
        <v>226</v>
      </c>
      <c r="F8" s="1">
        <v>449</v>
      </c>
      <c r="G8" s="1">
        <v>18</v>
      </c>
      <c r="H8" s="1">
        <v>7</v>
      </c>
      <c r="I8" s="1">
        <v>36</v>
      </c>
      <c r="J8" s="1">
        <v>3</v>
      </c>
      <c r="K8" s="1">
        <v>6</v>
      </c>
      <c r="L8" s="1">
        <v>0.5</v>
      </c>
      <c r="M8" s="90">
        <f t="shared" si="0"/>
        <v>3.5</v>
      </c>
    </row>
    <row r="9" spans="1:13" ht="15">
      <c r="A9" s="87" t="s">
        <v>205</v>
      </c>
      <c r="B9" s="88" t="s">
        <v>206</v>
      </c>
      <c r="C9" s="1" t="s">
        <v>227</v>
      </c>
      <c r="D9" s="89" t="s">
        <v>212</v>
      </c>
      <c r="E9" s="1" t="s">
        <v>228</v>
      </c>
      <c r="F9" s="1">
        <v>168</v>
      </c>
      <c r="G9" s="1">
        <v>7</v>
      </c>
      <c r="H9" s="1">
        <v>1</v>
      </c>
      <c r="I9" s="1">
        <v>14</v>
      </c>
      <c r="J9" s="1">
        <v>0</v>
      </c>
      <c r="K9" s="1">
        <v>1</v>
      </c>
      <c r="L9" s="1">
        <v>0.5</v>
      </c>
      <c r="M9" s="90">
        <f t="shared" si="0"/>
        <v>0.5</v>
      </c>
    </row>
    <row r="10" spans="1:13" ht="15">
      <c r="A10" s="87" t="s">
        <v>205</v>
      </c>
      <c r="B10" s="88" t="s">
        <v>206</v>
      </c>
      <c r="C10" s="1" t="s">
        <v>229</v>
      </c>
      <c r="D10" s="89" t="s">
        <v>212</v>
      </c>
      <c r="E10" s="1" t="s">
        <v>230</v>
      </c>
      <c r="F10" s="1">
        <v>385</v>
      </c>
      <c r="G10" s="1">
        <v>16</v>
      </c>
      <c r="H10" s="1">
        <v>7</v>
      </c>
      <c r="I10" s="1">
        <v>31</v>
      </c>
      <c r="J10" s="1">
        <v>2</v>
      </c>
      <c r="K10" s="1">
        <v>3</v>
      </c>
      <c r="L10" s="1">
        <v>1.5</v>
      </c>
      <c r="M10" s="90">
        <f t="shared" si="0"/>
        <v>3.5</v>
      </c>
    </row>
    <row r="11" spans="1:13" ht="15">
      <c r="A11" s="87" t="s">
        <v>205</v>
      </c>
      <c r="B11" s="88" t="s">
        <v>206</v>
      </c>
      <c r="C11" s="1" t="s">
        <v>231</v>
      </c>
      <c r="D11" s="89" t="s">
        <v>212</v>
      </c>
      <c r="E11" s="1" t="s">
        <v>232</v>
      </c>
      <c r="F11" s="1">
        <v>368</v>
      </c>
      <c r="G11" s="1">
        <v>15</v>
      </c>
      <c r="H11" s="1">
        <v>3</v>
      </c>
      <c r="I11" s="1">
        <v>30</v>
      </c>
      <c r="J11" s="1">
        <v>1</v>
      </c>
      <c r="K11" s="1">
        <v>2</v>
      </c>
      <c r="L11" s="1">
        <v>0.5</v>
      </c>
      <c r="M11" s="90">
        <f t="shared" si="0"/>
        <v>1.5</v>
      </c>
    </row>
    <row r="12" spans="1:13" ht="30">
      <c r="A12" s="87" t="s">
        <v>205</v>
      </c>
      <c r="B12" s="88" t="s">
        <v>206</v>
      </c>
      <c r="C12" s="1" t="s">
        <v>234</v>
      </c>
      <c r="D12" s="89" t="s">
        <v>233</v>
      </c>
      <c r="E12" s="1" t="s">
        <v>235</v>
      </c>
      <c r="F12" s="1">
        <v>466</v>
      </c>
      <c r="G12" s="1">
        <v>19</v>
      </c>
      <c r="H12" s="1">
        <v>8</v>
      </c>
      <c r="I12" s="1">
        <v>38</v>
      </c>
      <c r="J12" s="1">
        <v>2</v>
      </c>
      <c r="K12" s="1">
        <v>5.5</v>
      </c>
      <c r="L12" s="1">
        <v>2</v>
      </c>
      <c r="M12" s="90">
        <f t="shared" si="0"/>
        <v>4</v>
      </c>
    </row>
    <row r="13" spans="1:13" ht="45">
      <c r="A13" s="87" t="s">
        <v>205</v>
      </c>
      <c r="B13" s="88" t="s">
        <v>206</v>
      </c>
      <c r="C13" s="1" t="s">
        <v>237</v>
      </c>
      <c r="D13" s="89" t="s">
        <v>236</v>
      </c>
      <c r="E13" s="1" t="s">
        <v>238</v>
      </c>
      <c r="F13" s="1">
        <v>390</v>
      </c>
      <c r="G13" s="1">
        <v>15</v>
      </c>
      <c r="H13" s="1">
        <v>6</v>
      </c>
      <c r="I13" s="1">
        <v>30</v>
      </c>
      <c r="J13" s="1">
        <v>1</v>
      </c>
      <c r="K13" s="1">
        <v>3</v>
      </c>
      <c r="L13" s="1">
        <v>2</v>
      </c>
      <c r="M13" s="90">
        <f t="shared" si="0"/>
        <v>3</v>
      </c>
    </row>
    <row r="14" spans="1:13" ht="30">
      <c r="A14" s="87" t="s">
        <v>205</v>
      </c>
      <c r="B14" s="88" t="s">
        <v>206</v>
      </c>
      <c r="C14" s="1" t="s">
        <v>240</v>
      </c>
      <c r="D14" s="89" t="s">
        <v>239</v>
      </c>
      <c r="E14" s="1" t="s">
        <v>241</v>
      </c>
      <c r="F14" s="1">
        <v>359</v>
      </c>
      <c r="G14" s="1">
        <v>15</v>
      </c>
      <c r="H14" s="1">
        <v>7</v>
      </c>
      <c r="I14" s="1">
        <v>29</v>
      </c>
      <c r="J14" s="1">
        <v>1</v>
      </c>
      <c r="K14" s="1">
        <v>4</v>
      </c>
      <c r="L14" s="1">
        <v>3</v>
      </c>
      <c r="M14" s="90">
        <f t="shared" si="0"/>
        <v>4</v>
      </c>
    </row>
    <row r="15" spans="1:13" ht="30">
      <c r="A15" s="87" t="s">
        <v>205</v>
      </c>
      <c r="B15" s="88" t="s">
        <v>206</v>
      </c>
      <c r="C15" s="1" t="s">
        <v>242</v>
      </c>
      <c r="D15" s="89" t="s">
        <v>239</v>
      </c>
      <c r="E15" s="1" t="s">
        <v>243</v>
      </c>
      <c r="F15" s="1">
        <v>265</v>
      </c>
      <c r="G15" s="1">
        <v>12</v>
      </c>
      <c r="H15" s="1">
        <v>4</v>
      </c>
      <c r="I15" s="1">
        <v>23</v>
      </c>
      <c r="J15" s="1">
        <v>0</v>
      </c>
      <c r="K15" s="1">
        <v>4</v>
      </c>
      <c r="L15" s="1">
        <v>2.5</v>
      </c>
      <c r="M15" s="90">
        <f t="shared" si="0"/>
        <v>2.5</v>
      </c>
    </row>
    <row r="16" spans="1:13" ht="15">
      <c r="A16" s="87" t="s">
        <v>205</v>
      </c>
      <c r="B16" s="88" t="s">
        <v>206</v>
      </c>
      <c r="C16" s="1" t="s">
        <v>245</v>
      </c>
      <c r="D16" s="89" t="s">
        <v>244</v>
      </c>
      <c r="E16" s="1" t="s">
        <v>246</v>
      </c>
      <c r="F16" s="1">
        <v>539</v>
      </c>
      <c r="G16" s="1">
        <v>18</v>
      </c>
      <c r="H16" s="1">
        <v>4</v>
      </c>
      <c r="I16" s="1">
        <v>36</v>
      </c>
      <c r="J16" s="1">
        <v>2</v>
      </c>
      <c r="K16" s="1"/>
      <c r="L16" s="1">
        <v>0.5</v>
      </c>
      <c r="M16" s="90">
        <f t="shared" si="0"/>
        <v>2.5</v>
      </c>
    </row>
    <row r="17" spans="1:13" ht="15">
      <c r="A17" s="87" t="s">
        <v>205</v>
      </c>
      <c r="B17" s="88" t="s">
        <v>206</v>
      </c>
      <c r="C17" s="1" t="s">
        <v>248</v>
      </c>
      <c r="D17" s="89" t="s">
        <v>247</v>
      </c>
      <c r="E17" s="1" t="s">
        <v>249</v>
      </c>
      <c r="F17" s="1">
        <v>335</v>
      </c>
      <c r="G17" s="1">
        <v>12</v>
      </c>
      <c r="H17" s="1">
        <v>2</v>
      </c>
      <c r="I17" s="1">
        <v>23</v>
      </c>
      <c r="J17" s="1">
        <v>1</v>
      </c>
      <c r="K17" s="1"/>
      <c r="L17" s="1">
        <v>0</v>
      </c>
      <c r="M17" s="90">
        <f t="shared" si="0"/>
        <v>1</v>
      </c>
    </row>
    <row r="18" spans="1:13" ht="15">
      <c r="A18" s="87" t="s">
        <v>205</v>
      </c>
      <c r="B18" s="88" t="s">
        <v>206</v>
      </c>
      <c r="C18" s="1" t="s">
        <v>250</v>
      </c>
      <c r="D18" s="89" t="s">
        <v>247</v>
      </c>
      <c r="E18" s="1" t="s">
        <v>251</v>
      </c>
      <c r="F18" s="1">
        <v>196</v>
      </c>
      <c r="G18" s="1">
        <v>7</v>
      </c>
      <c r="H18" s="1">
        <v>1</v>
      </c>
      <c r="I18" s="1">
        <v>14</v>
      </c>
      <c r="J18" s="1">
        <v>1</v>
      </c>
      <c r="K18" s="1">
        <v>1</v>
      </c>
      <c r="L18" s="1">
        <v>-0.5</v>
      </c>
      <c r="M18" s="90">
        <f t="shared" si="0"/>
        <v>0.5</v>
      </c>
    </row>
    <row r="19" spans="1:13" ht="15">
      <c r="A19" s="87" t="s">
        <v>205</v>
      </c>
      <c r="B19" s="88" t="s">
        <v>206</v>
      </c>
      <c r="C19" s="1" t="s">
        <v>252</v>
      </c>
      <c r="D19" s="89" t="s">
        <v>247</v>
      </c>
      <c r="E19" s="1" t="s">
        <v>253</v>
      </c>
      <c r="F19" s="1">
        <v>345</v>
      </c>
      <c r="G19" s="1">
        <v>12</v>
      </c>
      <c r="H19" s="1">
        <v>1</v>
      </c>
      <c r="I19" s="1">
        <v>23</v>
      </c>
      <c r="J19" s="1">
        <v>0</v>
      </c>
      <c r="K19" s="1">
        <v>1</v>
      </c>
      <c r="L19" s="1">
        <v>0.5</v>
      </c>
      <c r="M19" s="90">
        <f t="shared" si="0"/>
        <v>0.5</v>
      </c>
    </row>
    <row r="20" spans="1:13" ht="30">
      <c r="A20" s="87" t="s">
        <v>205</v>
      </c>
      <c r="B20" s="88" t="s">
        <v>206</v>
      </c>
      <c r="C20" s="1" t="s">
        <v>255</v>
      </c>
      <c r="D20" s="89" t="s">
        <v>254</v>
      </c>
      <c r="E20" s="1" t="s">
        <v>256</v>
      </c>
      <c r="F20" s="1">
        <v>342</v>
      </c>
      <c r="G20" s="1">
        <v>13</v>
      </c>
      <c r="H20" s="1">
        <v>4</v>
      </c>
      <c r="I20" s="1">
        <v>25</v>
      </c>
      <c r="J20" s="1">
        <v>0</v>
      </c>
      <c r="K20" s="1">
        <v>2.5</v>
      </c>
      <c r="L20" s="1">
        <v>2</v>
      </c>
      <c r="M20" s="90">
        <f t="shared" si="0"/>
        <v>2</v>
      </c>
    </row>
    <row r="21" spans="1:13" ht="15">
      <c r="A21" s="87" t="s">
        <v>205</v>
      </c>
      <c r="B21" s="88" t="s">
        <v>206</v>
      </c>
      <c r="C21" s="1" t="s">
        <v>258</v>
      </c>
      <c r="D21" s="89" t="s">
        <v>257</v>
      </c>
      <c r="E21" s="1" t="s">
        <v>259</v>
      </c>
      <c r="F21" s="1">
        <v>223</v>
      </c>
      <c r="G21" s="1">
        <v>9</v>
      </c>
      <c r="H21" s="1">
        <v>4</v>
      </c>
      <c r="I21" s="1">
        <v>18</v>
      </c>
      <c r="J21" s="1">
        <v>1</v>
      </c>
      <c r="K21" s="1"/>
      <c r="L21" s="1">
        <v>1</v>
      </c>
      <c r="M21" s="90">
        <f t="shared" si="0"/>
        <v>2</v>
      </c>
    </row>
    <row r="22" spans="1:13" ht="15">
      <c r="A22" s="87" t="s">
        <v>205</v>
      </c>
      <c r="B22" s="88" t="s">
        <v>206</v>
      </c>
      <c r="C22" s="1" t="s">
        <v>260</v>
      </c>
      <c r="D22" s="89" t="s">
        <v>257</v>
      </c>
      <c r="E22" s="1" t="s">
        <v>261</v>
      </c>
      <c r="F22" s="1">
        <v>294</v>
      </c>
      <c r="G22" s="1">
        <v>12</v>
      </c>
      <c r="H22" s="1">
        <v>4</v>
      </c>
      <c r="I22" s="1">
        <v>23</v>
      </c>
      <c r="J22" s="1">
        <v>0</v>
      </c>
      <c r="K22" s="1">
        <v>2</v>
      </c>
      <c r="L22" s="1">
        <v>2</v>
      </c>
      <c r="M22" s="90">
        <f t="shared" si="0"/>
        <v>2</v>
      </c>
    </row>
    <row r="23" spans="1:13" ht="15">
      <c r="A23" s="87" t="s">
        <v>205</v>
      </c>
      <c r="B23" s="88" t="s">
        <v>206</v>
      </c>
      <c r="C23" s="1" t="s">
        <v>262</v>
      </c>
      <c r="D23" s="89" t="s">
        <v>257</v>
      </c>
      <c r="E23" s="1" t="s">
        <v>263</v>
      </c>
      <c r="F23" s="1">
        <v>322</v>
      </c>
      <c r="G23" s="1">
        <v>13</v>
      </c>
      <c r="H23" s="1">
        <v>1</v>
      </c>
      <c r="I23" s="1">
        <v>25</v>
      </c>
      <c r="J23" s="1">
        <v>0</v>
      </c>
      <c r="K23" s="1"/>
      <c r="L23" s="1">
        <v>0.5</v>
      </c>
      <c r="M23" s="90">
        <f t="shared" si="0"/>
        <v>0.5</v>
      </c>
    </row>
    <row r="24" spans="1:13" ht="15">
      <c r="A24" s="87" t="s">
        <v>205</v>
      </c>
      <c r="B24" s="88" t="s">
        <v>206</v>
      </c>
      <c r="C24" s="1" t="s">
        <v>265</v>
      </c>
      <c r="D24" s="89" t="s">
        <v>264</v>
      </c>
      <c r="E24" s="1" t="s">
        <v>266</v>
      </c>
      <c r="F24" s="1">
        <v>364</v>
      </c>
      <c r="G24" s="1">
        <v>15</v>
      </c>
      <c r="H24" s="1">
        <v>5</v>
      </c>
      <c r="I24" s="1">
        <v>29</v>
      </c>
      <c r="J24" s="1">
        <v>4</v>
      </c>
      <c r="K24" s="1">
        <v>3</v>
      </c>
      <c r="L24" s="1">
        <v>-1</v>
      </c>
      <c r="M24" s="90">
        <f t="shared" si="0"/>
        <v>3</v>
      </c>
    </row>
    <row r="25" spans="1:13" ht="30">
      <c r="A25" s="87" t="s">
        <v>205</v>
      </c>
      <c r="B25" s="88" t="s">
        <v>206</v>
      </c>
      <c r="C25" s="1" t="s">
        <v>268</v>
      </c>
      <c r="D25" s="89" t="s">
        <v>267</v>
      </c>
      <c r="E25" s="1" t="s">
        <v>269</v>
      </c>
      <c r="F25" s="1">
        <v>253</v>
      </c>
      <c r="G25" s="1">
        <v>10</v>
      </c>
      <c r="H25" s="1">
        <v>4</v>
      </c>
      <c r="I25" s="1">
        <v>20</v>
      </c>
      <c r="J25" s="1">
        <v>1</v>
      </c>
      <c r="K25" s="1">
        <v>2</v>
      </c>
      <c r="L25" s="1">
        <v>1</v>
      </c>
      <c r="M25" s="90">
        <f t="shared" si="0"/>
        <v>2</v>
      </c>
    </row>
    <row r="26" spans="1:13" ht="30">
      <c r="A26" s="87" t="s">
        <v>205</v>
      </c>
      <c r="B26" s="88" t="s">
        <v>206</v>
      </c>
      <c r="C26" s="1" t="s">
        <v>270</v>
      </c>
      <c r="D26" s="89" t="s">
        <v>267</v>
      </c>
      <c r="E26" s="1" t="s">
        <v>271</v>
      </c>
      <c r="F26" s="1">
        <v>375</v>
      </c>
      <c r="G26" s="1">
        <v>15</v>
      </c>
      <c r="H26" s="1">
        <v>4</v>
      </c>
      <c r="I26" s="1">
        <v>27</v>
      </c>
      <c r="J26" s="1">
        <v>2</v>
      </c>
      <c r="K26" s="1">
        <v>2</v>
      </c>
      <c r="L26" s="1">
        <v>0</v>
      </c>
      <c r="M26" s="90">
        <f t="shared" si="0"/>
        <v>2</v>
      </c>
    </row>
    <row r="27" spans="1:13" ht="30">
      <c r="A27" s="87" t="s">
        <v>205</v>
      </c>
      <c r="B27" s="88" t="s">
        <v>206</v>
      </c>
      <c r="C27" s="1" t="s">
        <v>275</v>
      </c>
      <c r="D27" s="89" t="s">
        <v>276</v>
      </c>
      <c r="E27" s="1" t="s">
        <v>277</v>
      </c>
      <c r="F27" s="1">
        <v>189</v>
      </c>
      <c r="G27" s="1">
        <v>7</v>
      </c>
      <c r="H27" s="1">
        <v>6</v>
      </c>
      <c r="I27" s="1">
        <v>14</v>
      </c>
      <c r="J27" s="1">
        <v>1</v>
      </c>
      <c r="K27" s="1">
        <v>4</v>
      </c>
      <c r="L27" s="1">
        <v>2.5</v>
      </c>
      <c r="M27" s="90">
        <f t="shared" si="0"/>
        <v>3.5</v>
      </c>
    </row>
    <row r="28" spans="1:13" ht="15">
      <c r="A28" s="87" t="s">
        <v>205</v>
      </c>
      <c r="B28" s="88" t="s">
        <v>206</v>
      </c>
      <c r="C28" s="1" t="s">
        <v>279</v>
      </c>
      <c r="D28" s="89" t="s">
        <v>278</v>
      </c>
      <c r="E28" s="1" t="s">
        <v>280</v>
      </c>
      <c r="F28" s="1">
        <v>318</v>
      </c>
      <c r="G28" s="1">
        <v>12</v>
      </c>
      <c r="H28" s="1">
        <v>4</v>
      </c>
      <c r="I28" s="1">
        <v>23</v>
      </c>
      <c r="J28" s="1">
        <v>0</v>
      </c>
      <c r="K28" s="1">
        <v>2</v>
      </c>
      <c r="L28" s="1">
        <v>2</v>
      </c>
      <c r="M28" s="90">
        <f t="shared" si="0"/>
        <v>2</v>
      </c>
    </row>
    <row r="29" spans="1:13" ht="15">
      <c r="A29" s="87" t="s">
        <v>205</v>
      </c>
      <c r="B29" s="88" t="s">
        <v>206</v>
      </c>
      <c r="C29" s="1" t="s">
        <v>282</v>
      </c>
      <c r="D29" s="89" t="s">
        <v>278</v>
      </c>
      <c r="E29" s="1" t="s">
        <v>283</v>
      </c>
      <c r="F29" s="1">
        <v>341</v>
      </c>
      <c r="G29" s="1">
        <v>13</v>
      </c>
      <c r="H29" s="1">
        <v>4</v>
      </c>
      <c r="I29" s="1">
        <v>25</v>
      </c>
      <c r="J29" s="1">
        <v>1</v>
      </c>
      <c r="K29" s="1">
        <v>3</v>
      </c>
      <c r="L29" s="1">
        <v>1</v>
      </c>
      <c r="M29" s="90">
        <f t="shared" si="0"/>
        <v>2</v>
      </c>
    </row>
    <row r="30" spans="1:13" ht="30">
      <c r="A30" s="87" t="s">
        <v>205</v>
      </c>
      <c r="B30" s="88" t="s">
        <v>206</v>
      </c>
      <c r="C30" s="1" t="s">
        <v>285</v>
      </c>
      <c r="D30" s="89" t="s">
        <v>284</v>
      </c>
      <c r="E30" s="1" t="s">
        <v>286</v>
      </c>
      <c r="F30" s="1">
        <v>223</v>
      </c>
      <c r="G30" s="1">
        <v>8</v>
      </c>
      <c r="H30" s="1">
        <v>0</v>
      </c>
      <c r="I30" s="1">
        <v>16</v>
      </c>
      <c r="J30" s="1">
        <v>0</v>
      </c>
      <c r="K30" s="1"/>
      <c r="L30" s="1">
        <v>0</v>
      </c>
      <c r="M30" s="90">
        <f t="shared" si="0"/>
        <v>0</v>
      </c>
    </row>
    <row r="31" spans="1:13" ht="30">
      <c r="A31" s="87" t="s">
        <v>205</v>
      </c>
      <c r="B31" s="88" t="s">
        <v>206</v>
      </c>
      <c r="C31" s="1" t="s">
        <v>287</v>
      </c>
      <c r="D31" s="89" t="s">
        <v>284</v>
      </c>
      <c r="E31" s="1" t="s">
        <v>288</v>
      </c>
      <c r="F31" s="1">
        <v>326</v>
      </c>
      <c r="G31" s="1">
        <v>12</v>
      </c>
      <c r="H31" s="1">
        <v>2</v>
      </c>
      <c r="I31" s="1">
        <v>23</v>
      </c>
      <c r="J31" s="1">
        <v>1</v>
      </c>
      <c r="K31" s="1">
        <v>1</v>
      </c>
      <c r="L31" s="1">
        <v>0</v>
      </c>
      <c r="M31" s="90">
        <f t="shared" si="0"/>
        <v>1</v>
      </c>
    </row>
    <row r="32" spans="1:13" ht="15">
      <c r="A32" s="87" t="s">
        <v>205</v>
      </c>
      <c r="B32" s="88" t="s">
        <v>206</v>
      </c>
      <c r="C32" s="1" t="s">
        <v>290</v>
      </c>
      <c r="D32" s="89" t="s">
        <v>289</v>
      </c>
      <c r="E32" s="1" t="s">
        <v>291</v>
      </c>
      <c r="F32" s="1">
        <v>304</v>
      </c>
      <c r="G32" s="1">
        <v>12</v>
      </c>
      <c r="H32" s="1">
        <v>2</v>
      </c>
      <c r="I32" s="1">
        <v>24</v>
      </c>
      <c r="J32" s="1">
        <v>1</v>
      </c>
      <c r="K32" s="1">
        <v>1</v>
      </c>
      <c r="L32" s="1">
        <v>0</v>
      </c>
      <c r="M32" s="90">
        <f t="shared" si="0"/>
        <v>1</v>
      </c>
    </row>
    <row r="33" spans="1:13" ht="15">
      <c r="A33" s="87" t="s">
        <v>205</v>
      </c>
      <c r="B33" s="88" t="s">
        <v>206</v>
      </c>
      <c r="C33" s="1" t="s">
        <v>293</v>
      </c>
      <c r="D33" s="89" t="s">
        <v>292</v>
      </c>
      <c r="E33" s="1" t="s">
        <v>294</v>
      </c>
      <c r="F33" s="1">
        <v>77</v>
      </c>
      <c r="G33" s="1">
        <v>4</v>
      </c>
      <c r="H33" s="1">
        <v>0</v>
      </c>
      <c r="I33" s="1">
        <v>7</v>
      </c>
      <c r="J33" s="1">
        <v>0</v>
      </c>
      <c r="K33" s="1"/>
      <c r="L33" s="1">
        <v>0</v>
      </c>
      <c r="M33" s="90">
        <f t="shared" si="0"/>
        <v>0</v>
      </c>
    </row>
    <row r="34" spans="1:13" ht="15">
      <c r="A34" s="87" t="s">
        <v>205</v>
      </c>
      <c r="B34" s="88" t="s">
        <v>206</v>
      </c>
      <c r="C34" s="1" t="s">
        <v>296</v>
      </c>
      <c r="D34" s="89" t="s">
        <v>295</v>
      </c>
      <c r="E34" s="1" t="s">
        <v>297</v>
      </c>
      <c r="F34" s="1">
        <v>138</v>
      </c>
      <c r="G34" s="1">
        <v>6</v>
      </c>
      <c r="H34" s="1">
        <v>0</v>
      </c>
      <c r="I34" s="1">
        <v>12</v>
      </c>
      <c r="J34" s="1">
        <v>0</v>
      </c>
      <c r="K34" s="1"/>
      <c r="L34" s="1">
        <v>0</v>
      </c>
      <c r="M34" s="90">
        <f t="shared" si="0"/>
        <v>0</v>
      </c>
    </row>
    <row r="35" spans="1:13" ht="30">
      <c r="A35" s="87" t="s">
        <v>205</v>
      </c>
      <c r="B35" s="88" t="s">
        <v>206</v>
      </c>
      <c r="C35" s="1" t="s">
        <v>299</v>
      </c>
      <c r="D35" s="89" t="s">
        <v>298</v>
      </c>
      <c r="E35" s="1" t="s">
        <v>300</v>
      </c>
      <c r="F35" s="1">
        <v>88</v>
      </c>
      <c r="G35" s="1">
        <v>4</v>
      </c>
      <c r="H35" s="1">
        <v>1</v>
      </c>
      <c r="I35" s="1">
        <v>7</v>
      </c>
      <c r="J35" s="1">
        <v>0</v>
      </c>
      <c r="K35" s="1">
        <v>1</v>
      </c>
      <c r="L35" s="1">
        <v>0.5</v>
      </c>
      <c r="M35" s="90">
        <f t="shared" si="0"/>
        <v>0.5</v>
      </c>
    </row>
    <row r="36" spans="1:13" ht="15">
      <c r="A36" s="87" t="s">
        <v>205</v>
      </c>
      <c r="B36" s="88" t="s">
        <v>206</v>
      </c>
      <c r="C36" s="1" t="s">
        <v>302</v>
      </c>
      <c r="D36" s="89" t="s">
        <v>301</v>
      </c>
      <c r="E36" s="1" t="s">
        <v>303</v>
      </c>
      <c r="F36" s="1">
        <v>242</v>
      </c>
      <c r="G36" s="1">
        <v>8</v>
      </c>
      <c r="H36" s="1">
        <v>6</v>
      </c>
      <c r="I36" s="1">
        <v>16</v>
      </c>
      <c r="J36" s="1">
        <v>0</v>
      </c>
      <c r="K36" s="1">
        <v>4</v>
      </c>
      <c r="L36" s="1">
        <v>3</v>
      </c>
      <c r="M36" s="90">
        <f t="shared" si="0"/>
        <v>3</v>
      </c>
    </row>
    <row r="37" spans="1:13" ht="15">
      <c r="A37" s="87" t="s">
        <v>205</v>
      </c>
      <c r="B37" s="88" t="s">
        <v>206</v>
      </c>
      <c r="C37" s="1" t="s">
        <v>305</v>
      </c>
      <c r="D37" s="89" t="s">
        <v>304</v>
      </c>
      <c r="E37" s="1" t="s">
        <v>304</v>
      </c>
      <c r="F37" s="1">
        <v>121</v>
      </c>
      <c r="G37" s="1">
        <v>5</v>
      </c>
      <c r="H37" s="1">
        <v>1</v>
      </c>
      <c r="I37" s="1">
        <v>10</v>
      </c>
      <c r="J37" s="1">
        <v>0</v>
      </c>
      <c r="K37" s="1">
        <v>1</v>
      </c>
      <c r="L37" s="1">
        <v>0.5</v>
      </c>
      <c r="M37" s="90">
        <f t="shared" si="0"/>
        <v>0.5</v>
      </c>
    </row>
    <row r="38" spans="1:13" ht="15">
      <c r="A38" s="87" t="s">
        <v>205</v>
      </c>
      <c r="B38" s="88" t="s">
        <v>206</v>
      </c>
      <c r="C38" s="1" t="s">
        <v>307</v>
      </c>
      <c r="D38" s="89" t="s">
        <v>306</v>
      </c>
      <c r="E38" s="1" t="s">
        <v>308</v>
      </c>
      <c r="F38" s="1">
        <v>90</v>
      </c>
      <c r="G38" s="1">
        <v>4</v>
      </c>
      <c r="H38" s="1">
        <v>0</v>
      </c>
      <c r="I38" s="1">
        <v>8</v>
      </c>
      <c r="J38" s="1">
        <v>0</v>
      </c>
      <c r="K38" s="1"/>
      <c r="L38" s="1">
        <v>0</v>
      </c>
      <c r="M38" s="90">
        <f t="shared" si="0"/>
        <v>0</v>
      </c>
    </row>
    <row r="39" spans="1:13" ht="45">
      <c r="A39" s="87" t="s">
        <v>205</v>
      </c>
      <c r="B39" s="88" t="s">
        <v>206</v>
      </c>
      <c r="C39" s="1" t="s">
        <v>310</v>
      </c>
      <c r="D39" s="89" t="s">
        <v>311</v>
      </c>
      <c r="E39" s="1" t="s">
        <v>312</v>
      </c>
      <c r="F39" s="1">
        <v>56</v>
      </c>
      <c r="G39" s="1">
        <v>3</v>
      </c>
      <c r="H39" s="1">
        <v>0</v>
      </c>
      <c r="I39" s="1">
        <v>6</v>
      </c>
      <c r="J39" s="1">
        <v>0</v>
      </c>
      <c r="K39" s="1"/>
      <c r="L39" s="1">
        <v>0</v>
      </c>
      <c r="M39" s="90">
        <f t="shared" si="0"/>
        <v>0</v>
      </c>
    </row>
    <row r="40" spans="1:13" ht="30">
      <c r="A40" s="87" t="s">
        <v>205</v>
      </c>
      <c r="B40" s="88" t="s">
        <v>206</v>
      </c>
      <c r="C40" s="1" t="s">
        <v>316</v>
      </c>
      <c r="D40" s="89" t="s">
        <v>315</v>
      </c>
      <c r="E40" s="1" t="s">
        <v>315</v>
      </c>
      <c r="F40" s="1">
        <v>65</v>
      </c>
      <c r="G40" s="1">
        <v>3</v>
      </c>
      <c r="H40" s="1">
        <v>1</v>
      </c>
      <c r="I40" s="1">
        <v>6</v>
      </c>
      <c r="J40" s="1">
        <v>0</v>
      </c>
      <c r="K40" s="1">
        <v>1</v>
      </c>
      <c r="L40" s="1">
        <v>0.5</v>
      </c>
      <c r="M40" s="90">
        <f t="shared" si="0"/>
        <v>0.5</v>
      </c>
    </row>
    <row r="41" spans="1:13" ht="15">
      <c r="A41" s="87" t="s">
        <v>205</v>
      </c>
      <c r="B41" s="88" t="s">
        <v>206</v>
      </c>
      <c r="C41" s="1" t="s">
        <v>318</v>
      </c>
      <c r="D41" s="89" t="s">
        <v>317</v>
      </c>
      <c r="E41" s="1" t="s">
        <v>319</v>
      </c>
      <c r="F41" s="1">
        <v>118</v>
      </c>
      <c r="G41" s="1">
        <v>6</v>
      </c>
      <c r="H41" s="1">
        <v>3</v>
      </c>
      <c r="I41" s="1">
        <v>12</v>
      </c>
      <c r="J41" s="1">
        <v>1</v>
      </c>
      <c r="K41" s="1"/>
      <c r="L41" s="1">
        <v>0.5</v>
      </c>
      <c r="M41" s="90">
        <f t="shared" si="0"/>
        <v>1.5</v>
      </c>
    </row>
    <row r="42" spans="1:13" ht="60">
      <c r="A42" s="87" t="s">
        <v>205</v>
      </c>
      <c r="B42" s="88" t="s">
        <v>206</v>
      </c>
      <c r="C42" s="1" t="s">
        <v>322</v>
      </c>
      <c r="D42" s="89" t="s">
        <v>323</v>
      </c>
      <c r="E42" s="1" t="s">
        <v>324</v>
      </c>
      <c r="F42" s="1">
        <v>143</v>
      </c>
      <c r="G42" s="1">
        <v>6</v>
      </c>
      <c r="H42" s="1">
        <v>3</v>
      </c>
      <c r="I42" s="1">
        <v>12</v>
      </c>
      <c r="J42" s="1">
        <v>1</v>
      </c>
      <c r="K42" s="1">
        <v>2</v>
      </c>
      <c r="L42" s="1">
        <v>0.5</v>
      </c>
      <c r="M42" s="90">
        <f t="shared" si="0"/>
        <v>1.5</v>
      </c>
    </row>
    <row r="43" spans="1:13" ht="15">
      <c r="A43" s="87" t="s">
        <v>205</v>
      </c>
      <c r="B43" s="88" t="s">
        <v>206</v>
      </c>
      <c r="C43" s="1" t="s">
        <v>326</v>
      </c>
      <c r="D43" s="89" t="s">
        <v>325</v>
      </c>
      <c r="E43" s="1" t="s">
        <v>327</v>
      </c>
      <c r="F43" s="1">
        <v>102</v>
      </c>
      <c r="G43" s="1">
        <v>5</v>
      </c>
      <c r="H43" s="1">
        <v>3</v>
      </c>
      <c r="I43" s="1">
        <v>10</v>
      </c>
      <c r="J43" s="1">
        <v>0</v>
      </c>
      <c r="K43" s="1">
        <v>2.5</v>
      </c>
      <c r="L43" s="1">
        <v>1.5</v>
      </c>
      <c r="M43" s="90">
        <f t="shared" si="0"/>
        <v>1.5</v>
      </c>
    </row>
    <row r="44" spans="1:13" ht="45">
      <c r="A44" s="87" t="s">
        <v>205</v>
      </c>
      <c r="B44" s="88" t="s">
        <v>206</v>
      </c>
      <c r="C44" s="1" t="s">
        <v>329</v>
      </c>
      <c r="D44" s="89" t="s">
        <v>328</v>
      </c>
      <c r="E44" s="1" t="s">
        <v>330</v>
      </c>
      <c r="F44" s="1">
        <v>166</v>
      </c>
      <c r="G44" s="1">
        <v>7</v>
      </c>
      <c r="H44" s="1">
        <v>2</v>
      </c>
      <c r="I44" s="1">
        <v>13</v>
      </c>
      <c r="J44" s="1">
        <v>0</v>
      </c>
      <c r="K44" s="1">
        <v>2</v>
      </c>
      <c r="L44" s="1">
        <v>1</v>
      </c>
      <c r="M44" s="90">
        <f t="shared" si="0"/>
        <v>1</v>
      </c>
    </row>
    <row r="45" spans="1:13" ht="15">
      <c r="A45" s="87" t="s">
        <v>205</v>
      </c>
      <c r="B45" s="88" t="s">
        <v>206</v>
      </c>
      <c r="C45" s="1" t="s">
        <v>332</v>
      </c>
      <c r="D45" s="89" t="s">
        <v>333</v>
      </c>
      <c r="E45" s="1" t="s">
        <v>334</v>
      </c>
      <c r="F45" s="1">
        <v>191</v>
      </c>
      <c r="G45" s="1">
        <v>8</v>
      </c>
      <c r="H45" s="1">
        <v>1</v>
      </c>
      <c r="I45" s="1">
        <v>15</v>
      </c>
      <c r="J45" s="1">
        <v>1</v>
      </c>
      <c r="K45" s="1">
        <v>1</v>
      </c>
      <c r="L45" s="1">
        <v>-0.5</v>
      </c>
      <c r="M45" s="90">
        <f t="shared" si="0"/>
        <v>0.5</v>
      </c>
    </row>
    <row r="46" spans="1:13" ht="15">
      <c r="A46" s="87" t="s">
        <v>205</v>
      </c>
      <c r="B46" s="88" t="s">
        <v>206</v>
      </c>
      <c r="C46" s="1" t="s">
        <v>337</v>
      </c>
      <c r="D46" s="89" t="s">
        <v>336</v>
      </c>
      <c r="E46" s="1" t="s">
        <v>338</v>
      </c>
      <c r="F46" s="1">
        <v>225</v>
      </c>
      <c r="G46" s="1">
        <v>8</v>
      </c>
      <c r="H46" s="1">
        <v>2</v>
      </c>
      <c r="I46" s="1">
        <v>16</v>
      </c>
      <c r="J46" s="1">
        <v>0</v>
      </c>
      <c r="K46" s="1">
        <v>1</v>
      </c>
      <c r="L46" s="1">
        <v>1</v>
      </c>
      <c r="M46" s="90">
        <f t="shared" si="0"/>
        <v>1</v>
      </c>
    </row>
    <row r="47" spans="1:13" ht="30">
      <c r="A47" s="87" t="s">
        <v>205</v>
      </c>
      <c r="B47" s="88" t="s">
        <v>206</v>
      </c>
      <c r="C47" s="1" t="s">
        <v>339</v>
      </c>
      <c r="D47" s="89" t="s">
        <v>239</v>
      </c>
      <c r="E47" s="1" t="s">
        <v>340</v>
      </c>
      <c r="F47" s="1">
        <v>57</v>
      </c>
      <c r="G47" s="1">
        <v>4</v>
      </c>
      <c r="H47" s="1">
        <v>0</v>
      </c>
      <c r="I47" s="1">
        <v>6</v>
      </c>
      <c r="J47" s="1">
        <v>0</v>
      </c>
      <c r="K47" s="1"/>
      <c r="L47" s="1">
        <v>0</v>
      </c>
      <c r="M47" s="90">
        <f t="shared" si="0"/>
        <v>0</v>
      </c>
    </row>
    <row r="48" spans="1:13" ht="15">
      <c r="A48" s="87" t="s">
        <v>205</v>
      </c>
      <c r="B48" s="88" t="s">
        <v>206</v>
      </c>
      <c r="C48" s="1" t="s">
        <v>342</v>
      </c>
      <c r="D48" s="89" t="s">
        <v>341</v>
      </c>
      <c r="E48" s="1" t="s">
        <v>343</v>
      </c>
      <c r="F48" s="1">
        <v>164</v>
      </c>
      <c r="G48" s="1">
        <v>6</v>
      </c>
      <c r="H48" s="1">
        <v>1</v>
      </c>
      <c r="I48" s="1">
        <v>12</v>
      </c>
      <c r="J48" s="1">
        <v>0</v>
      </c>
      <c r="K48" s="1">
        <v>1</v>
      </c>
      <c r="L48" s="1">
        <v>0.5</v>
      </c>
      <c r="M48" s="90">
        <f t="shared" si="0"/>
        <v>0.5</v>
      </c>
    </row>
    <row r="49" spans="1:13" ht="15">
      <c r="A49" s="87" t="s">
        <v>205</v>
      </c>
      <c r="B49" s="88" t="s">
        <v>206</v>
      </c>
      <c r="C49" s="1" t="s">
        <v>345</v>
      </c>
      <c r="D49" s="89" t="s">
        <v>344</v>
      </c>
      <c r="E49" s="1" t="s">
        <v>346</v>
      </c>
      <c r="F49" s="1">
        <v>272</v>
      </c>
      <c r="G49" s="1">
        <v>11</v>
      </c>
      <c r="H49" s="1">
        <v>5</v>
      </c>
      <c r="I49" s="1">
        <v>22</v>
      </c>
      <c r="J49" s="1">
        <v>1</v>
      </c>
      <c r="K49" s="1">
        <v>3</v>
      </c>
      <c r="L49" s="1">
        <v>1.5</v>
      </c>
      <c r="M49" s="90">
        <f t="shared" si="0"/>
        <v>2.5</v>
      </c>
    </row>
    <row r="50" spans="1:13" ht="30">
      <c r="A50" s="87" t="s">
        <v>205</v>
      </c>
      <c r="B50" s="88" t="s">
        <v>206</v>
      </c>
      <c r="C50" s="1" t="s">
        <v>348</v>
      </c>
      <c r="D50" s="89" t="s">
        <v>347</v>
      </c>
      <c r="E50" s="1" t="s">
        <v>349</v>
      </c>
      <c r="F50" s="1">
        <v>207</v>
      </c>
      <c r="G50" s="1">
        <v>8</v>
      </c>
      <c r="H50" s="1">
        <v>3</v>
      </c>
      <c r="I50" s="1">
        <v>16</v>
      </c>
      <c r="J50" s="1">
        <v>1</v>
      </c>
      <c r="K50" s="1"/>
      <c r="L50" s="1">
        <v>0.5</v>
      </c>
      <c r="M50" s="90">
        <f t="shared" si="0"/>
        <v>1.5</v>
      </c>
    </row>
    <row r="51" spans="1:13" ht="30">
      <c r="A51" s="87" t="s">
        <v>205</v>
      </c>
      <c r="B51" s="88" t="s">
        <v>206</v>
      </c>
      <c r="C51" s="1" t="s">
        <v>353</v>
      </c>
      <c r="D51" s="89" t="s">
        <v>352</v>
      </c>
      <c r="E51" s="1" t="s">
        <v>352</v>
      </c>
      <c r="F51" s="1">
        <v>121</v>
      </c>
      <c r="G51" s="1">
        <v>6</v>
      </c>
      <c r="H51" s="1">
        <v>0</v>
      </c>
      <c r="I51" s="1">
        <v>12</v>
      </c>
      <c r="J51" s="1">
        <v>0</v>
      </c>
      <c r="K51" s="1"/>
      <c r="L51" s="1">
        <v>0</v>
      </c>
      <c r="M51" s="90">
        <f t="shared" si="0"/>
        <v>0</v>
      </c>
    </row>
    <row r="52" spans="1:13" ht="15">
      <c r="A52" s="87" t="s">
        <v>205</v>
      </c>
      <c r="B52" s="88" t="s">
        <v>206</v>
      </c>
      <c r="C52" s="1" t="s">
        <v>355</v>
      </c>
      <c r="D52" s="89" t="s">
        <v>247</v>
      </c>
      <c r="E52" s="1" t="s">
        <v>356</v>
      </c>
      <c r="F52" s="1">
        <v>213</v>
      </c>
      <c r="G52" s="1">
        <v>7</v>
      </c>
      <c r="H52" s="1">
        <v>3</v>
      </c>
      <c r="I52" s="1">
        <v>14</v>
      </c>
      <c r="J52" s="1">
        <v>0</v>
      </c>
      <c r="K52" s="1"/>
      <c r="L52" s="1">
        <v>1.5</v>
      </c>
      <c r="M52" s="90">
        <f t="shared" si="0"/>
        <v>1.5</v>
      </c>
    </row>
    <row r="53" spans="1:13" ht="15">
      <c r="A53" s="87" t="s">
        <v>205</v>
      </c>
      <c r="B53" s="88" t="s">
        <v>206</v>
      </c>
      <c r="C53" s="1" t="s">
        <v>357</v>
      </c>
      <c r="D53" s="89" t="s">
        <v>247</v>
      </c>
      <c r="E53" s="1" t="s">
        <v>358</v>
      </c>
      <c r="F53" s="1">
        <v>204</v>
      </c>
      <c r="G53" s="1">
        <v>8</v>
      </c>
      <c r="H53" s="1">
        <v>2</v>
      </c>
      <c r="I53" s="1">
        <v>16</v>
      </c>
      <c r="J53" s="1">
        <v>1</v>
      </c>
      <c r="K53" s="1">
        <v>2</v>
      </c>
      <c r="L53" s="1">
        <v>0</v>
      </c>
      <c r="M53" s="90">
        <f t="shared" si="0"/>
        <v>1</v>
      </c>
    </row>
    <row r="54" spans="1:13" ht="45">
      <c r="A54" s="87" t="s">
        <v>205</v>
      </c>
      <c r="B54" s="88" t="s">
        <v>206</v>
      </c>
      <c r="C54" s="1" t="s">
        <v>360</v>
      </c>
      <c r="D54" s="89" t="s">
        <v>359</v>
      </c>
      <c r="E54" s="1" t="s">
        <v>361</v>
      </c>
      <c r="F54" s="1">
        <v>102</v>
      </c>
      <c r="G54" s="1">
        <v>4</v>
      </c>
      <c r="H54" s="1">
        <v>1</v>
      </c>
      <c r="I54" s="1">
        <v>8</v>
      </c>
      <c r="J54" s="1">
        <v>0</v>
      </c>
      <c r="K54" s="1">
        <v>1</v>
      </c>
      <c r="L54" s="1">
        <v>0.5</v>
      </c>
      <c r="M54" s="90">
        <f t="shared" si="0"/>
        <v>0.5</v>
      </c>
    </row>
    <row r="55" spans="1:13" ht="15">
      <c r="A55" s="87" t="s">
        <v>205</v>
      </c>
      <c r="B55" s="88" t="s">
        <v>206</v>
      </c>
      <c r="C55" s="1" t="s">
        <v>363</v>
      </c>
      <c r="D55" s="89" t="s">
        <v>362</v>
      </c>
      <c r="E55" s="1" t="s">
        <v>364</v>
      </c>
      <c r="F55" s="1">
        <v>159</v>
      </c>
      <c r="G55" s="1">
        <v>7</v>
      </c>
      <c r="H55" s="1">
        <v>3</v>
      </c>
      <c r="I55" s="1">
        <v>14</v>
      </c>
      <c r="J55" s="1">
        <v>1</v>
      </c>
      <c r="K55" s="1">
        <v>1.5</v>
      </c>
      <c r="L55" s="1">
        <v>0.5</v>
      </c>
      <c r="M55" s="90">
        <f t="shared" si="0"/>
        <v>1.5</v>
      </c>
    </row>
    <row r="56" spans="1:13" ht="15">
      <c r="A56" s="87" t="s">
        <v>205</v>
      </c>
      <c r="B56" s="88" t="s">
        <v>206</v>
      </c>
      <c r="C56" s="1" t="s">
        <v>365</v>
      </c>
      <c r="D56" s="89" t="s">
        <v>362</v>
      </c>
      <c r="E56" s="1" t="s">
        <v>366</v>
      </c>
      <c r="F56" s="1">
        <v>177</v>
      </c>
      <c r="G56" s="1">
        <v>7</v>
      </c>
      <c r="H56" s="1">
        <v>4</v>
      </c>
      <c r="I56" s="1">
        <v>14</v>
      </c>
      <c r="J56" s="1">
        <v>1</v>
      </c>
      <c r="K56" s="1">
        <v>3.5</v>
      </c>
      <c r="L56" s="1">
        <v>1.5</v>
      </c>
      <c r="M56" s="90">
        <f t="shared" si="0"/>
        <v>2.5</v>
      </c>
    </row>
    <row r="57" spans="1:13" ht="15">
      <c r="A57" s="87" t="s">
        <v>205</v>
      </c>
      <c r="B57" s="88" t="s">
        <v>206</v>
      </c>
      <c r="C57" s="1" t="s">
        <v>367</v>
      </c>
      <c r="D57" s="89" t="s">
        <v>362</v>
      </c>
      <c r="E57" s="1" t="s">
        <v>368</v>
      </c>
      <c r="F57" s="1">
        <v>235</v>
      </c>
      <c r="G57" s="1">
        <v>10</v>
      </c>
      <c r="H57" s="1">
        <v>5</v>
      </c>
      <c r="I57" s="1">
        <v>20</v>
      </c>
      <c r="J57" s="1">
        <v>2</v>
      </c>
      <c r="K57" s="1">
        <v>2.5</v>
      </c>
      <c r="L57" s="1">
        <v>0.5</v>
      </c>
      <c r="M57" s="90">
        <f t="shared" si="0"/>
        <v>2.5</v>
      </c>
    </row>
    <row r="58" spans="1:13" ht="15">
      <c r="A58" s="87" t="s">
        <v>205</v>
      </c>
      <c r="B58" s="88" t="s">
        <v>206</v>
      </c>
      <c r="C58" s="1" t="s">
        <v>369</v>
      </c>
      <c r="D58" s="89" t="s">
        <v>247</v>
      </c>
      <c r="E58" s="1" t="s">
        <v>370</v>
      </c>
      <c r="F58" s="1">
        <v>55</v>
      </c>
      <c r="G58" s="1">
        <v>2</v>
      </c>
      <c r="H58" s="1">
        <v>2</v>
      </c>
      <c r="I58" s="1">
        <v>4</v>
      </c>
      <c r="J58" s="1">
        <v>0</v>
      </c>
      <c r="K58" s="1">
        <v>1</v>
      </c>
      <c r="L58" s="1">
        <v>1</v>
      </c>
      <c r="M58" s="90">
        <f t="shared" si="0"/>
        <v>1</v>
      </c>
    </row>
    <row r="59" spans="1:13" ht="15">
      <c r="A59" s="87" t="s">
        <v>205</v>
      </c>
      <c r="B59" s="88" t="s">
        <v>206</v>
      </c>
      <c r="C59" s="1" t="s">
        <v>371</v>
      </c>
      <c r="D59" s="89" t="s">
        <v>247</v>
      </c>
      <c r="E59" s="1" t="s">
        <v>372</v>
      </c>
      <c r="F59" s="1">
        <v>189</v>
      </c>
      <c r="G59" s="1">
        <v>8</v>
      </c>
      <c r="H59" s="1">
        <v>4</v>
      </c>
      <c r="I59" s="1">
        <v>14</v>
      </c>
      <c r="J59" s="1">
        <v>2</v>
      </c>
      <c r="K59" s="1"/>
      <c r="L59" s="1">
        <v>0</v>
      </c>
      <c r="M59" s="90">
        <f t="shared" si="0"/>
        <v>2</v>
      </c>
    </row>
    <row r="60" spans="1:13" ht="15">
      <c r="A60" s="87" t="s">
        <v>205</v>
      </c>
      <c r="B60" s="88" t="s">
        <v>206</v>
      </c>
      <c r="C60" s="1" t="s">
        <v>374</v>
      </c>
      <c r="D60" s="89" t="s">
        <v>212</v>
      </c>
      <c r="E60" s="1" t="s">
        <v>375</v>
      </c>
      <c r="F60" s="1">
        <v>424</v>
      </c>
      <c r="G60" s="1">
        <v>17</v>
      </c>
      <c r="H60" s="1">
        <v>4</v>
      </c>
      <c r="I60" s="1">
        <v>33</v>
      </c>
      <c r="J60" s="1">
        <v>0</v>
      </c>
      <c r="K60" s="1">
        <v>3</v>
      </c>
      <c r="L60" s="1">
        <v>2</v>
      </c>
      <c r="M60" s="90">
        <f t="shared" si="0"/>
        <v>2</v>
      </c>
    </row>
    <row r="61" spans="1:13" ht="15">
      <c r="A61" s="87" t="s">
        <v>205</v>
      </c>
      <c r="B61" s="88" t="s">
        <v>206</v>
      </c>
      <c r="C61" s="1" t="s">
        <v>376</v>
      </c>
      <c r="D61" s="89" t="s">
        <v>244</v>
      </c>
      <c r="E61" s="1" t="s">
        <v>377</v>
      </c>
      <c r="F61" s="1">
        <v>159</v>
      </c>
      <c r="G61" s="1">
        <v>5</v>
      </c>
      <c r="H61" s="1">
        <v>2</v>
      </c>
      <c r="I61" s="1">
        <v>10</v>
      </c>
      <c r="J61" s="1">
        <v>0</v>
      </c>
      <c r="K61" s="1"/>
      <c r="L61" s="1">
        <v>1</v>
      </c>
      <c r="M61" s="90">
        <f t="shared" si="0"/>
        <v>1</v>
      </c>
    </row>
    <row r="62" spans="1:13" ht="15">
      <c r="A62" s="87" t="s">
        <v>205</v>
      </c>
      <c r="B62" s="88" t="s">
        <v>206</v>
      </c>
      <c r="C62" s="1" t="s">
        <v>378</v>
      </c>
      <c r="D62" s="89" t="s">
        <v>278</v>
      </c>
      <c r="E62" s="1" t="s">
        <v>379</v>
      </c>
      <c r="F62" s="1">
        <v>141</v>
      </c>
      <c r="G62" s="1">
        <v>6</v>
      </c>
      <c r="H62" s="1">
        <v>1</v>
      </c>
      <c r="I62" s="1">
        <v>10</v>
      </c>
      <c r="J62" s="1">
        <v>1</v>
      </c>
      <c r="K62" s="1">
        <v>1</v>
      </c>
      <c r="L62" s="1">
        <v>-0.5</v>
      </c>
      <c r="M62" s="90">
        <f t="shared" si="0"/>
        <v>0.5</v>
      </c>
    </row>
    <row r="63" spans="1:13" ht="30">
      <c r="A63" s="87" t="s">
        <v>205</v>
      </c>
      <c r="B63" s="88" t="s">
        <v>206</v>
      </c>
      <c r="C63" s="1" t="s">
        <v>380</v>
      </c>
      <c r="D63" s="89" t="s">
        <v>233</v>
      </c>
      <c r="E63" s="1" t="s">
        <v>381</v>
      </c>
      <c r="F63" s="1">
        <v>146</v>
      </c>
      <c r="G63" s="1">
        <v>6</v>
      </c>
      <c r="H63" s="1">
        <v>4</v>
      </c>
      <c r="I63" s="1">
        <v>12</v>
      </c>
      <c r="J63" s="1">
        <v>1</v>
      </c>
      <c r="K63" s="1">
        <v>0.5</v>
      </c>
      <c r="L63" s="1">
        <v>1</v>
      </c>
      <c r="M63" s="90">
        <f t="shared" si="0"/>
        <v>2</v>
      </c>
    </row>
    <row r="64" spans="1:13" ht="15">
      <c r="A64" s="87" t="s">
        <v>205</v>
      </c>
      <c r="B64" s="88" t="s">
        <v>206</v>
      </c>
      <c r="C64" s="1" t="s">
        <v>382</v>
      </c>
      <c r="D64" s="89" t="s">
        <v>278</v>
      </c>
      <c r="E64" s="1" t="s">
        <v>383</v>
      </c>
      <c r="F64" s="1">
        <v>79</v>
      </c>
      <c r="G64" s="1">
        <v>3</v>
      </c>
      <c r="H64" s="1">
        <v>2</v>
      </c>
      <c r="I64" s="1">
        <v>6</v>
      </c>
      <c r="J64" s="1">
        <v>0</v>
      </c>
      <c r="K64" s="1"/>
      <c r="L64" s="1">
        <v>1</v>
      </c>
      <c r="M64" s="90">
        <f t="shared" si="0"/>
        <v>1</v>
      </c>
    </row>
    <row r="65" spans="1:13" ht="30">
      <c r="A65" s="87" t="s">
        <v>205</v>
      </c>
      <c r="B65" s="88" t="s">
        <v>206</v>
      </c>
      <c r="C65" s="1" t="s">
        <v>385</v>
      </c>
      <c r="D65" s="89" t="s">
        <v>384</v>
      </c>
      <c r="E65" s="1" t="s">
        <v>386</v>
      </c>
      <c r="F65" s="1">
        <v>220</v>
      </c>
      <c r="G65" s="1">
        <v>8</v>
      </c>
      <c r="H65" s="1">
        <v>3</v>
      </c>
      <c r="I65" s="1">
        <v>16</v>
      </c>
      <c r="J65" s="1">
        <v>0</v>
      </c>
      <c r="K65" s="1">
        <v>1.5</v>
      </c>
      <c r="L65" s="1">
        <v>1.5</v>
      </c>
      <c r="M65" s="90">
        <f t="shared" si="0"/>
        <v>1.5</v>
      </c>
    </row>
    <row r="66" spans="1:13" ht="15">
      <c r="A66" s="87" t="s">
        <v>205</v>
      </c>
      <c r="B66" s="88" t="s">
        <v>206</v>
      </c>
      <c r="C66" s="1" t="s">
        <v>390</v>
      </c>
      <c r="D66" s="89" t="s">
        <v>389</v>
      </c>
      <c r="E66" s="1" t="s">
        <v>391</v>
      </c>
      <c r="F66" s="1">
        <v>134</v>
      </c>
      <c r="G66" s="1">
        <v>5</v>
      </c>
      <c r="H66" s="1">
        <v>0</v>
      </c>
      <c r="I66" s="1">
        <v>9</v>
      </c>
      <c r="J66" s="1">
        <v>0</v>
      </c>
      <c r="K66" s="1"/>
      <c r="L66" s="1"/>
      <c r="M66" s="90">
        <f t="shared" si="0"/>
        <v>0</v>
      </c>
    </row>
    <row r="67" spans="1:13" ht="15">
      <c r="A67" s="87" t="s">
        <v>205</v>
      </c>
      <c r="B67" s="88" t="s">
        <v>207</v>
      </c>
      <c r="C67" s="1" t="s">
        <v>392</v>
      </c>
      <c r="D67" s="89" t="s">
        <v>313</v>
      </c>
      <c r="E67" s="1" t="s">
        <v>393</v>
      </c>
      <c r="F67" s="1">
        <v>338</v>
      </c>
      <c r="G67" s="1">
        <v>12</v>
      </c>
      <c r="H67" s="1">
        <v>3</v>
      </c>
      <c r="I67" s="1">
        <v>24</v>
      </c>
      <c r="J67" s="1">
        <v>1</v>
      </c>
      <c r="K67" s="1">
        <v>1.5</v>
      </c>
      <c r="L67" s="1">
        <v>0.5</v>
      </c>
      <c r="M67" s="90">
        <f t="shared" si="0"/>
        <v>1.5</v>
      </c>
    </row>
    <row r="68" spans="1:13" ht="15">
      <c r="A68" s="87" t="s">
        <v>205</v>
      </c>
      <c r="B68" s="88" t="s">
        <v>207</v>
      </c>
      <c r="C68" s="1" t="s">
        <v>394</v>
      </c>
      <c r="D68" s="89" t="s">
        <v>313</v>
      </c>
      <c r="E68" s="1" t="s">
        <v>395</v>
      </c>
      <c r="F68" s="1">
        <v>360</v>
      </c>
      <c r="G68" s="1">
        <v>15</v>
      </c>
      <c r="H68" s="1">
        <v>6</v>
      </c>
      <c r="I68" s="1">
        <v>28</v>
      </c>
      <c r="J68" s="1">
        <v>1</v>
      </c>
      <c r="K68" s="1"/>
      <c r="L68" s="1">
        <v>2.5</v>
      </c>
      <c r="M68" s="90">
        <f t="shared" si="0"/>
        <v>3.5</v>
      </c>
    </row>
    <row r="69" spans="1:13" ht="15">
      <c r="A69" s="87" t="s">
        <v>205</v>
      </c>
      <c r="B69" s="88" t="s">
        <v>207</v>
      </c>
      <c r="C69" s="1" t="s">
        <v>396</v>
      </c>
      <c r="D69" s="89" t="s">
        <v>313</v>
      </c>
      <c r="E69" s="1" t="s">
        <v>397</v>
      </c>
      <c r="F69" s="1">
        <v>223</v>
      </c>
      <c r="G69" s="1">
        <v>8</v>
      </c>
      <c r="H69" s="1">
        <v>6</v>
      </c>
      <c r="I69" s="1">
        <v>16</v>
      </c>
      <c r="J69" s="1">
        <v>0</v>
      </c>
      <c r="K69" s="1">
        <v>3</v>
      </c>
      <c r="L69" s="1">
        <v>3</v>
      </c>
      <c r="M69" s="90">
        <f t="shared" si="0"/>
        <v>3</v>
      </c>
    </row>
    <row r="70" spans="1:13" ht="15">
      <c r="A70" s="87" t="s">
        <v>205</v>
      </c>
      <c r="B70" s="88" t="s">
        <v>207</v>
      </c>
      <c r="C70" s="1" t="s">
        <v>398</v>
      </c>
      <c r="D70" s="89" t="s">
        <v>313</v>
      </c>
      <c r="E70" s="1" t="s">
        <v>399</v>
      </c>
      <c r="F70" s="1">
        <v>287</v>
      </c>
      <c r="G70" s="1">
        <v>11</v>
      </c>
      <c r="H70" s="1">
        <v>0</v>
      </c>
      <c r="I70" s="1">
        <v>22</v>
      </c>
      <c r="J70" s="1">
        <v>0</v>
      </c>
      <c r="K70" s="1"/>
      <c r="L70" s="1">
        <v>0</v>
      </c>
      <c r="M70" s="90">
        <f aca="true" t="shared" si="1" ref="M70:M88">+L70+J70</f>
        <v>0</v>
      </c>
    </row>
    <row r="71" spans="1:13" ht="15">
      <c r="A71" s="87" t="s">
        <v>205</v>
      </c>
      <c r="B71" s="88" t="s">
        <v>207</v>
      </c>
      <c r="C71" s="1" t="s">
        <v>401</v>
      </c>
      <c r="D71" s="89" t="s">
        <v>400</v>
      </c>
      <c r="E71" s="1" t="s">
        <v>402</v>
      </c>
      <c r="F71" s="1">
        <v>255</v>
      </c>
      <c r="G71" s="1">
        <v>11</v>
      </c>
      <c r="H71" s="1">
        <v>5</v>
      </c>
      <c r="I71" s="1">
        <v>22</v>
      </c>
      <c r="J71" s="1">
        <v>2</v>
      </c>
      <c r="K71" s="1"/>
      <c r="L71" s="1">
        <v>0.5</v>
      </c>
      <c r="M71" s="90">
        <f t="shared" si="1"/>
        <v>2.5</v>
      </c>
    </row>
    <row r="72" spans="1:13" ht="15">
      <c r="A72" s="87" t="s">
        <v>205</v>
      </c>
      <c r="B72" s="88" t="s">
        <v>207</v>
      </c>
      <c r="C72" s="1" t="s">
        <v>404</v>
      </c>
      <c r="D72" s="89" t="s">
        <v>403</v>
      </c>
      <c r="E72" s="1" t="s">
        <v>405</v>
      </c>
      <c r="F72" s="1">
        <v>209</v>
      </c>
      <c r="G72" s="1">
        <v>9</v>
      </c>
      <c r="H72" s="1">
        <v>1</v>
      </c>
      <c r="I72" s="1">
        <v>18</v>
      </c>
      <c r="J72" s="1">
        <v>0</v>
      </c>
      <c r="K72" s="1"/>
      <c r="L72" s="1">
        <v>0.5</v>
      </c>
      <c r="M72" s="90">
        <f t="shared" si="1"/>
        <v>0.5</v>
      </c>
    </row>
    <row r="73" spans="1:13" ht="15">
      <c r="A73" s="87" t="s">
        <v>205</v>
      </c>
      <c r="B73" s="88" t="s">
        <v>207</v>
      </c>
      <c r="C73" s="1" t="s">
        <v>407</v>
      </c>
      <c r="D73" s="89" t="s">
        <v>406</v>
      </c>
      <c r="E73" s="1" t="s">
        <v>408</v>
      </c>
      <c r="F73" s="1">
        <v>153</v>
      </c>
      <c r="G73" s="1">
        <v>7</v>
      </c>
      <c r="H73" s="1">
        <v>0</v>
      </c>
      <c r="I73" s="1">
        <v>13</v>
      </c>
      <c r="J73" s="1">
        <v>0</v>
      </c>
      <c r="K73" s="1"/>
      <c r="L73" s="1">
        <v>0</v>
      </c>
      <c r="M73" s="90">
        <f t="shared" si="1"/>
        <v>0</v>
      </c>
    </row>
    <row r="74" spans="1:13" ht="15">
      <c r="A74" s="87" t="s">
        <v>205</v>
      </c>
      <c r="B74" s="88" t="s">
        <v>207</v>
      </c>
      <c r="C74" s="1" t="s">
        <v>410</v>
      </c>
      <c r="D74" s="89" t="s">
        <v>313</v>
      </c>
      <c r="E74" s="1" t="s">
        <v>411</v>
      </c>
      <c r="F74" s="1">
        <v>166</v>
      </c>
      <c r="G74" s="1">
        <v>6</v>
      </c>
      <c r="H74" s="1">
        <v>2</v>
      </c>
      <c r="I74" s="1">
        <v>12</v>
      </c>
      <c r="J74" s="1">
        <v>0</v>
      </c>
      <c r="K74" s="1">
        <v>1</v>
      </c>
      <c r="L74" s="1">
        <v>1</v>
      </c>
      <c r="M74" s="90">
        <f t="shared" si="1"/>
        <v>1</v>
      </c>
    </row>
    <row r="75" spans="1:13" ht="15">
      <c r="A75" s="87" t="s">
        <v>205</v>
      </c>
      <c r="B75" s="88" t="s">
        <v>207</v>
      </c>
      <c r="C75" s="1" t="s">
        <v>412</v>
      </c>
      <c r="D75" s="89" t="s">
        <v>313</v>
      </c>
      <c r="E75" s="1" t="s">
        <v>413</v>
      </c>
      <c r="F75" s="1">
        <v>195</v>
      </c>
      <c r="G75" s="1">
        <v>7</v>
      </c>
      <c r="H75" s="1">
        <v>4</v>
      </c>
      <c r="I75" s="1">
        <v>14</v>
      </c>
      <c r="J75" s="1">
        <v>1</v>
      </c>
      <c r="K75" s="1">
        <v>2</v>
      </c>
      <c r="L75" s="1">
        <v>1</v>
      </c>
      <c r="M75" s="90">
        <f t="shared" si="1"/>
        <v>2</v>
      </c>
    </row>
    <row r="76" spans="1:13" ht="15">
      <c r="A76" s="87" t="s">
        <v>205</v>
      </c>
      <c r="B76" s="88" t="s">
        <v>207</v>
      </c>
      <c r="C76" s="1" t="s">
        <v>415</v>
      </c>
      <c r="D76" s="89" t="s">
        <v>416</v>
      </c>
      <c r="E76" s="1" t="s">
        <v>417</v>
      </c>
      <c r="F76" s="1">
        <v>51</v>
      </c>
      <c r="G76" s="1">
        <v>2</v>
      </c>
      <c r="H76" s="1">
        <v>1</v>
      </c>
      <c r="I76" s="1">
        <v>4</v>
      </c>
      <c r="J76" s="1">
        <v>0</v>
      </c>
      <c r="K76" s="1"/>
      <c r="L76" s="1">
        <v>0.5</v>
      </c>
      <c r="M76" s="90">
        <f t="shared" si="1"/>
        <v>0.5</v>
      </c>
    </row>
    <row r="77" spans="1:13" ht="15">
      <c r="A77" s="87" t="s">
        <v>205</v>
      </c>
      <c r="B77" s="88" t="s">
        <v>207</v>
      </c>
      <c r="C77" s="1" t="s">
        <v>419</v>
      </c>
      <c r="D77" s="89" t="s">
        <v>313</v>
      </c>
      <c r="E77" s="1" t="s">
        <v>420</v>
      </c>
      <c r="F77" s="1">
        <v>84</v>
      </c>
      <c r="G77" s="1">
        <v>3</v>
      </c>
      <c r="H77" s="1">
        <v>0</v>
      </c>
      <c r="I77" s="1">
        <v>6</v>
      </c>
      <c r="J77" s="1">
        <v>0</v>
      </c>
      <c r="K77" s="1"/>
      <c r="L77" s="1">
        <v>0</v>
      </c>
      <c r="M77" s="90">
        <f t="shared" si="1"/>
        <v>0</v>
      </c>
    </row>
    <row r="78" spans="1:13" ht="15">
      <c r="A78" s="87" t="s">
        <v>205</v>
      </c>
      <c r="B78" s="88" t="s">
        <v>207</v>
      </c>
      <c r="C78" s="1" t="s">
        <v>421</v>
      </c>
      <c r="D78" s="89" t="s">
        <v>313</v>
      </c>
      <c r="E78" s="1" t="s">
        <v>422</v>
      </c>
      <c r="F78" s="1">
        <v>188</v>
      </c>
      <c r="G78" s="1">
        <v>7</v>
      </c>
      <c r="H78" s="1">
        <v>1</v>
      </c>
      <c r="I78" s="1">
        <v>14</v>
      </c>
      <c r="J78" s="1">
        <v>0</v>
      </c>
      <c r="K78" s="1">
        <v>1</v>
      </c>
      <c r="L78" s="1">
        <v>0.5</v>
      </c>
      <c r="M78" s="90">
        <f t="shared" si="1"/>
        <v>0.5</v>
      </c>
    </row>
    <row r="79" spans="1:13" ht="15">
      <c r="A79" s="87" t="s">
        <v>205</v>
      </c>
      <c r="B79" s="88" t="s">
        <v>207</v>
      </c>
      <c r="C79" s="1" t="s">
        <v>424</v>
      </c>
      <c r="D79" s="89" t="s">
        <v>313</v>
      </c>
      <c r="E79" s="1" t="s">
        <v>425</v>
      </c>
      <c r="F79" s="1">
        <v>104</v>
      </c>
      <c r="G79" s="1">
        <v>4</v>
      </c>
      <c r="H79" s="1">
        <v>1</v>
      </c>
      <c r="I79" s="1">
        <v>8</v>
      </c>
      <c r="J79" s="1">
        <v>0</v>
      </c>
      <c r="K79" s="1">
        <v>1</v>
      </c>
      <c r="L79" s="1">
        <v>0.5</v>
      </c>
      <c r="M79" s="90">
        <f t="shared" si="1"/>
        <v>0.5</v>
      </c>
    </row>
    <row r="80" spans="1:13" ht="30">
      <c r="A80" s="87" t="s">
        <v>205</v>
      </c>
      <c r="B80" s="88" t="s">
        <v>207</v>
      </c>
      <c r="C80" s="1" t="s">
        <v>427</v>
      </c>
      <c r="D80" s="89" t="s">
        <v>426</v>
      </c>
      <c r="E80" s="1" t="s">
        <v>428</v>
      </c>
      <c r="F80" s="1">
        <v>223</v>
      </c>
      <c r="G80" s="1">
        <v>9</v>
      </c>
      <c r="H80" s="1">
        <v>1</v>
      </c>
      <c r="I80" s="1">
        <v>17</v>
      </c>
      <c r="J80" s="1">
        <v>0</v>
      </c>
      <c r="K80" s="1">
        <v>0</v>
      </c>
      <c r="L80" s="1">
        <v>0.5</v>
      </c>
      <c r="M80" s="90">
        <f t="shared" si="1"/>
        <v>0.5</v>
      </c>
    </row>
    <row r="81" spans="1:13" ht="15">
      <c r="A81" s="87" t="s">
        <v>205</v>
      </c>
      <c r="B81" s="88" t="s">
        <v>207</v>
      </c>
      <c r="C81" s="1" t="s">
        <v>431</v>
      </c>
      <c r="D81" s="89" t="s">
        <v>432</v>
      </c>
      <c r="E81" s="1" t="s">
        <v>433</v>
      </c>
      <c r="F81" s="1">
        <v>177</v>
      </c>
      <c r="G81" s="1">
        <v>8</v>
      </c>
      <c r="H81" s="1">
        <v>1</v>
      </c>
      <c r="I81" s="1">
        <v>16</v>
      </c>
      <c r="J81" s="1">
        <v>0</v>
      </c>
      <c r="K81" s="1">
        <v>0.5</v>
      </c>
      <c r="L81" s="1">
        <v>0.5</v>
      </c>
      <c r="M81" s="90">
        <f t="shared" si="1"/>
        <v>0.5</v>
      </c>
    </row>
    <row r="82" spans="1:13" ht="30">
      <c r="A82" s="87" t="s">
        <v>205</v>
      </c>
      <c r="B82" s="88" t="s">
        <v>207</v>
      </c>
      <c r="C82" s="1" t="s">
        <v>438</v>
      </c>
      <c r="D82" s="89" t="s">
        <v>437</v>
      </c>
      <c r="E82" s="1" t="s">
        <v>439</v>
      </c>
      <c r="F82" s="1">
        <v>199</v>
      </c>
      <c r="G82" s="1">
        <v>8</v>
      </c>
      <c r="H82" s="1">
        <v>1</v>
      </c>
      <c r="I82" s="1">
        <v>16</v>
      </c>
      <c r="J82" s="1">
        <v>0</v>
      </c>
      <c r="K82" s="1">
        <v>0.5</v>
      </c>
      <c r="L82" s="1">
        <v>0.5</v>
      </c>
      <c r="M82" s="90">
        <f t="shared" si="1"/>
        <v>0.5</v>
      </c>
    </row>
    <row r="83" spans="1:13" ht="15">
      <c r="A83" s="87" t="s">
        <v>205</v>
      </c>
      <c r="B83" s="88" t="s">
        <v>207</v>
      </c>
      <c r="C83" s="1" t="s">
        <v>442</v>
      </c>
      <c r="D83" s="89" t="s">
        <v>443</v>
      </c>
      <c r="E83" s="1" t="s">
        <v>444</v>
      </c>
      <c r="F83" s="1">
        <v>124</v>
      </c>
      <c r="G83" s="1">
        <v>6</v>
      </c>
      <c r="H83" s="1">
        <v>0</v>
      </c>
      <c r="I83" s="1">
        <v>11</v>
      </c>
      <c r="J83" s="1">
        <v>0</v>
      </c>
      <c r="K83" s="1"/>
      <c r="L83" s="1"/>
      <c r="M83" s="90">
        <f t="shared" si="1"/>
        <v>0</v>
      </c>
    </row>
    <row r="84" spans="1:13" ht="15">
      <c r="A84" s="87" t="s">
        <v>205</v>
      </c>
      <c r="B84" s="88" t="s">
        <v>207</v>
      </c>
      <c r="C84" s="1" t="s">
        <v>446</v>
      </c>
      <c r="D84" s="89" t="s">
        <v>313</v>
      </c>
      <c r="E84" s="1" t="s">
        <v>447</v>
      </c>
      <c r="F84" s="1">
        <v>218</v>
      </c>
      <c r="G84" s="1">
        <v>9</v>
      </c>
      <c r="H84" s="1">
        <v>1</v>
      </c>
      <c r="I84" s="1">
        <v>18</v>
      </c>
      <c r="J84" s="1">
        <v>1</v>
      </c>
      <c r="K84" s="1">
        <v>1</v>
      </c>
      <c r="L84" s="1">
        <v>-0.5</v>
      </c>
      <c r="M84" s="90">
        <f t="shared" si="1"/>
        <v>0.5</v>
      </c>
    </row>
    <row r="85" spans="1:13" ht="15">
      <c r="A85" s="87" t="s">
        <v>205</v>
      </c>
      <c r="B85" s="88" t="s">
        <v>207</v>
      </c>
      <c r="C85" s="1" t="s">
        <v>448</v>
      </c>
      <c r="D85" s="89" t="s">
        <v>403</v>
      </c>
      <c r="E85" s="1" t="s">
        <v>449</v>
      </c>
      <c r="F85" s="1">
        <v>49</v>
      </c>
      <c r="G85" s="1">
        <v>2</v>
      </c>
      <c r="H85" s="1">
        <v>0</v>
      </c>
      <c r="I85" s="1">
        <v>4</v>
      </c>
      <c r="J85" s="1">
        <v>0</v>
      </c>
      <c r="K85" s="1"/>
      <c r="L85" s="1">
        <v>0</v>
      </c>
      <c r="M85" s="90">
        <f t="shared" si="1"/>
        <v>0</v>
      </c>
    </row>
    <row r="86" spans="1:13" ht="15">
      <c r="A86" s="87" t="s">
        <v>205</v>
      </c>
      <c r="B86" s="88" t="s">
        <v>207</v>
      </c>
      <c r="C86" s="1" t="s">
        <v>450</v>
      </c>
      <c r="D86" s="89" t="s">
        <v>403</v>
      </c>
      <c r="E86" s="1" t="s">
        <v>451</v>
      </c>
      <c r="F86" s="1">
        <v>224</v>
      </c>
      <c r="G86" s="1">
        <v>10</v>
      </c>
      <c r="H86" s="1">
        <v>2</v>
      </c>
      <c r="I86" s="1">
        <v>20</v>
      </c>
      <c r="J86" s="1">
        <v>0</v>
      </c>
      <c r="K86" s="1">
        <v>0</v>
      </c>
      <c r="L86" s="1">
        <v>1</v>
      </c>
      <c r="M86" s="90">
        <f t="shared" si="1"/>
        <v>1</v>
      </c>
    </row>
    <row r="87" spans="1:13" ht="15">
      <c r="A87" s="87" t="s">
        <v>205</v>
      </c>
      <c r="B87" s="88" t="s">
        <v>207</v>
      </c>
      <c r="C87" s="1" t="s">
        <v>454</v>
      </c>
      <c r="D87" s="89" t="s">
        <v>453</v>
      </c>
      <c r="E87" s="1" t="s">
        <v>455</v>
      </c>
      <c r="F87" s="1">
        <v>311</v>
      </c>
      <c r="G87" s="1">
        <v>11</v>
      </c>
      <c r="H87" s="1">
        <v>2</v>
      </c>
      <c r="I87" s="1">
        <v>22</v>
      </c>
      <c r="J87" s="1">
        <v>0</v>
      </c>
      <c r="K87" s="1">
        <v>1.5</v>
      </c>
      <c r="L87" s="1">
        <v>1</v>
      </c>
      <c r="M87" s="90">
        <f t="shared" si="1"/>
        <v>1</v>
      </c>
    </row>
    <row r="88" spans="1:13" ht="15">
      <c r="A88" s="87" t="s">
        <v>205</v>
      </c>
      <c r="B88" s="88" t="s">
        <v>207</v>
      </c>
      <c r="C88" s="1" t="s">
        <v>458</v>
      </c>
      <c r="D88" s="89" t="s">
        <v>453</v>
      </c>
      <c r="E88" s="1" t="s">
        <v>459</v>
      </c>
      <c r="F88" s="1">
        <v>314</v>
      </c>
      <c r="G88" s="1">
        <v>13</v>
      </c>
      <c r="H88" s="1">
        <v>3</v>
      </c>
      <c r="I88" s="1">
        <v>26</v>
      </c>
      <c r="J88" s="1">
        <v>1</v>
      </c>
      <c r="K88" s="1">
        <v>1.5</v>
      </c>
      <c r="L88" s="1">
        <v>0.5</v>
      </c>
      <c r="M88" s="90">
        <f t="shared" si="1"/>
        <v>1.5</v>
      </c>
    </row>
    <row r="89" spans="2:13" ht="15.75" thickBot="1">
      <c r="B89" s="88"/>
      <c r="C89" s="1"/>
      <c r="D89" s="89"/>
      <c r="E89" s="1" t="s">
        <v>206</v>
      </c>
      <c r="F89" s="1"/>
      <c r="G89" s="1"/>
      <c r="H89" s="2">
        <f>SUM(H2:H66)</f>
        <v>189</v>
      </c>
      <c r="I89" s="1"/>
      <c r="J89" s="1">
        <f>SUM(J2:J66)</f>
        <v>46</v>
      </c>
      <c r="K89" s="1">
        <f>SUM(K2:K66)</f>
        <v>102.5</v>
      </c>
      <c r="L89" s="1">
        <f>SUM(L2:L66)</f>
        <v>51</v>
      </c>
      <c r="M89" s="90">
        <f>SUM(M2:M66)</f>
        <v>97</v>
      </c>
    </row>
    <row r="90" spans="2:13" ht="15.75" thickBot="1">
      <c r="B90" s="88"/>
      <c r="C90" s="1"/>
      <c r="D90" s="89"/>
      <c r="E90" s="1" t="s">
        <v>207</v>
      </c>
      <c r="F90" s="1"/>
      <c r="G90" s="1"/>
      <c r="H90" s="2">
        <f>SUM(H67:H88)</f>
        <v>41</v>
      </c>
      <c r="I90" s="1"/>
      <c r="J90" s="1">
        <f>SUM(J67:J88)</f>
        <v>7</v>
      </c>
      <c r="K90" s="1">
        <f>SUM(K67:K88)</f>
        <v>14.5</v>
      </c>
      <c r="L90" s="1">
        <f>SUM(L67:L88)</f>
        <v>14</v>
      </c>
      <c r="M90" s="90">
        <f>SUM(M67:M88)</f>
        <v>21</v>
      </c>
    </row>
    <row r="91" spans="2:13" ht="15.75" thickBot="1">
      <c r="B91" s="91"/>
      <c r="C91" s="2"/>
      <c r="D91" s="92"/>
      <c r="E91" s="2" t="s">
        <v>205</v>
      </c>
      <c r="F91" s="2"/>
      <c r="G91" s="2"/>
      <c r="H91" s="2">
        <f>SUM(H2:H88)</f>
        <v>230</v>
      </c>
      <c r="I91" s="2"/>
      <c r="J91" s="2">
        <f>+J90+J89</f>
        <v>53</v>
      </c>
      <c r="K91" s="2">
        <f>+K90+K89</f>
        <v>117</v>
      </c>
      <c r="L91" s="2">
        <f>+L89+L90</f>
        <v>65</v>
      </c>
      <c r="M91" s="93">
        <f>+M89+M90</f>
        <v>118</v>
      </c>
    </row>
  </sheetData>
  <sheetProtection selectLockedCells="1" selectUnlockedCells="1"/>
  <printOptions/>
  <pageMargins left="1.265" right="0.7" top="0.75" bottom="0.75" header="0.5118055555555555" footer="0.5118055555555555"/>
  <pageSetup horizontalDpi="300" verticalDpi="300" orientation="landscape" paperSize="9" scale="95" r:id="rId3"/>
  <headerFooter alignWithMargins="0">
    <oddHeader>&amp;L&amp;D&amp;CUSR per l'Umbria&amp;R&amp;A</oddHeader>
    <oddFooter>&amp;CPagina &amp;P</oddFooter>
  </headerFooter>
  <ignoredErrors>
    <ignoredError sqref="J89:J9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</cp:lastModifiedBy>
  <cp:lastPrinted>2013-08-02T09:36:51Z</cp:lastPrinted>
  <dcterms:created xsi:type="dcterms:W3CDTF">2013-06-26T15:38:42Z</dcterms:created>
  <dcterms:modified xsi:type="dcterms:W3CDTF">2013-08-07T11:54:54Z</dcterms:modified>
  <cp:category/>
  <cp:version/>
  <cp:contentType/>
  <cp:contentStatus/>
</cp:coreProperties>
</file>