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0653\Desktop\Supplenze Ata 2021\"/>
    </mc:Choice>
  </mc:AlternateContent>
  <xr:revisionPtr revIDLastSave="0" documentId="13_ncr:1_{0140815C-8483-498B-9068-D3FF4AD40A6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Foglio1!$A$4:$H$45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M7" i="1"/>
  <c r="D8" i="1"/>
  <c r="G8" i="1"/>
  <c r="N8" i="1"/>
  <c r="D9" i="1"/>
  <c r="G9" i="1"/>
  <c r="D10" i="1"/>
  <c r="G10" i="1"/>
  <c r="N10" i="1"/>
  <c r="D11" i="1"/>
  <c r="G11" i="1"/>
  <c r="N11" i="1"/>
  <c r="D12" i="1"/>
  <c r="G12" i="1"/>
  <c r="N12" i="1"/>
  <c r="D13" i="1"/>
  <c r="G13" i="1"/>
  <c r="N13" i="1"/>
  <c r="D14" i="1"/>
  <c r="G14" i="1"/>
  <c r="N14" i="1"/>
  <c r="D15" i="1"/>
  <c r="G15" i="1"/>
  <c r="N15" i="1"/>
  <c r="D16" i="1"/>
  <c r="G16" i="1"/>
  <c r="J16" i="1"/>
  <c r="N16" i="1"/>
  <c r="D17" i="1"/>
  <c r="G17" i="1"/>
  <c r="D18" i="1"/>
  <c r="G18" i="1"/>
  <c r="N18" i="1"/>
  <c r="D19" i="1"/>
  <c r="G19" i="1"/>
  <c r="N20" i="1"/>
  <c r="N21" i="1"/>
  <c r="D22" i="1"/>
  <c r="G22" i="1"/>
  <c r="N22" i="1"/>
  <c r="D23" i="1"/>
  <c r="G23" i="1"/>
  <c r="N23" i="1"/>
  <c r="D24" i="1"/>
  <c r="G24" i="1"/>
  <c r="N24" i="1"/>
  <c r="D25" i="1"/>
  <c r="G25" i="1"/>
  <c r="N25" i="1"/>
  <c r="D26" i="1"/>
  <c r="G26" i="1"/>
  <c r="N26" i="1"/>
  <c r="D27" i="1"/>
  <c r="G27" i="1"/>
  <c r="N27" i="1"/>
  <c r="D28" i="1"/>
  <c r="G28" i="1"/>
  <c r="J28" i="1"/>
  <c r="N28" i="1"/>
  <c r="D29" i="1"/>
  <c r="G29" i="1"/>
  <c r="N29" i="1"/>
  <c r="D30" i="1"/>
  <c r="G30" i="1"/>
  <c r="J30" i="1"/>
  <c r="N30" i="1"/>
  <c r="D31" i="1"/>
  <c r="G31" i="1"/>
  <c r="N31" i="1"/>
  <c r="D32" i="1"/>
  <c r="G32" i="1"/>
  <c r="N32" i="1"/>
  <c r="D33" i="1"/>
  <c r="G33" i="1"/>
  <c r="N33" i="1"/>
  <c r="D34" i="1"/>
  <c r="G34" i="1"/>
  <c r="N34" i="1"/>
  <c r="D35" i="1"/>
  <c r="G35" i="1"/>
  <c r="J35" i="1"/>
  <c r="N35" i="1"/>
  <c r="D36" i="1"/>
  <c r="G36" i="1"/>
  <c r="N36" i="1"/>
  <c r="D37" i="1"/>
  <c r="G37" i="1"/>
  <c r="J37" i="1"/>
  <c r="N37" i="1"/>
  <c r="D38" i="1"/>
  <c r="G38" i="1"/>
  <c r="N38" i="1"/>
  <c r="D39" i="1"/>
  <c r="G39" i="1"/>
  <c r="J39" i="1"/>
  <c r="N39" i="1"/>
  <c r="D40" i="1"/>
  <c r="G40" i="1"/>
  <c r="N40" i="1"/>
  <c r="D41" i="1"/>
  <c r="G41" i="1"/>
  <c r="D42" i="1"/>
  <c r="G42" i="1"/>
  <c r="J42" i="1"/>
  <c r="N42" i="1"/>
  <c r="D43" i="1"/>
  <c r="G43" i="1"/>
  <c r="J43" i="1"/>
  <c r="N43" i="1"/>
  <c r="D44" i="1"/>
  <c r="G44" i="1"/>
  <c r="J44" i="1"/>
  <c r="N44" i="1"/>
  <c r="D45" i="1"/>
  <c r="G45" i="1"/>
  <c r="N45" i="1"/>
  <c r="D46" i="1"/>
  <c r="C47" i="1"/>
  <c r="F47" i="1"/>
  <c r="G47" i="1"/>
  <c r="I47" i="1"/>
  <c r="M47" i="1"/>
  <c r="D47" i="1" l="1"/>
  <c r="C61" i="1"/>
  <c r="B61" i="1"/>
</calcChain>
</file>

<file path=xl/sharedStrings.xml><?xml version="1.0" encoding="utf-8"?>
<sst xmlns="http://schemas.openxmlformats.org/spreadsheetml/2006/main" count="108" uniqueCount="85">
  <si>
    <t>Denominazione</t>
  </si>
  <si>
    <t>N°Alunni</t>
  </si>
  <si>
    <t>Collaboratori scolastici</t>
  </si>
  <si>
    <t>15/16</t>
  </si>
  <si>
    <t>I.C. ACQUASPARTA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</si>
  <si>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</si>
  <si>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</si>
  <si>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</si>
  <si>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</si>
  <si>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</si>
  <si>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</si>
  <si>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</si>
  <si>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</si>
  <si>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</si>
  <si>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</si>
  <si>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</si>
  <si>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</si>
  <si>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</si>
  <si>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</si>
  <si>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</si>
  <si>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</si>
  <si>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</si>
  <si>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</si>
  <si>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</si>
  <si>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</si>
  <si>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</si>
  <si>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</si>
  <si>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</si>
  <si>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</si>
  <si>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</si>
  <si>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</si>
  <si>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TERNI I.I.S. PROF.LE E TECN. COMM.LE</t>
  </si>
  <si>
    <t>TERNI I.I.S.  CLASSICO E ARTISTICO</t>
  </si>
  <si>
    <t>I. TEC. TECN. ALLIEVI SANGALLO</t>
  </si>
  <si>
    <t>TERNI "L. DA VINCI E O. NUCULA"</t>
  </si>
  <si>
    <t>TERNI LICEO SCIENTIFICO "G. GALILEI"</t>
  </si>
  <si>
    <t>TERNI "R. DONATELLI"</t>
  </si>
  <si>
    <t>I.O. TERNI "IPSIA" - C.P.I.A.</t>
  </si>
  <si>
    <t>16/17</t>
  </si>
  <si>
    <t>I.C. TERNI "F. Fatati"</t>
  </si>
  <si>
    <t>Numero sedi+SC</t>
  </si>
  <si>
    <t xml:space="preserve">Tot. sedi </t>
  </si>
  <si>
    <t xml:space="preserve">Diff. </t>
  </si>
  <si>
    <t>Diff. H</t>
  </si>
  <si>
    <t>Diff. Org.</t>
  </si>
  <si>
    <t>ORG.AI FINI MOBILITA'</t>
  </si>
  <si>
    <t xml:space="preserve">AL.  H </t>
  </si>
  <si>
    <t>AL.  H</t>
  </si>
  <si>
    <t>CS/sedi15/16</t>
  </si>
  <si>
    <t>Rapporti Organico di diritto e fatto</t>
  </si>
  <si>
    <t>Assistenti Tecnici</t>
  </si>
  <si>
    <t>pari a 4 posti</t>
  </si>
  <si>
    <t>Area AR02</t>
  </si>
  <si>
    <t>CTP Terni</t>
  </si>
  <si>
    <t>ORVIETO - BASCHI CTP</t>
  </si>
  <si>
    <t>TERNI LICEI STATALI "F. ANGELONI"</t>
  </si>
  <si>
    <t>Assistenti Amministrativi</t>
  </si>
  <si>
    <t>Area AR33</t>
  </si>
  <si>
    <t>I.C. GIOVANNI XXIII - TERNI</t>
  </si>
  <si>
    <t>Area AR01</t>
  </si>
  <si>
    <t>I.I.S. ART.CLASS.PROF. ORVIETO</t>
  </si>
  <si>
    <t>Posti 30/06/23</t>
  </si>
  <si>
    <t>ore</t>
  </si>
  <si>
    <t>COLLABORATORI SCOLASTICI POSTI DISP. Posti al 30 GIUGNO 2023</t>
  </si>
  <si>
    <t>NON ABBINABILI</t>
  </si>
  <si>
    <t>12 + 18</t>
  </si>
  <si>
    <t>18+18+18 +18</t>
  </si>
  <si>
    <t>IO IPSIA "PERTINI" TERNI</t>
  </si>
  <si>
    <t>Area AR08</t>
  </si>
  <si>
    <t>I.I.S "MAJORANA" ORVIETO</t>
  </si>
  <si>
    <t>Area AR12</t>
  </si>
  <si>
    <t>I.C. NARNI SCALO</t>
  </si>
  <si>
    <t>I.C.ATTIGLIANO - GUARDEA</t>
  </si>
  <si>
    <t>I.O. "LAPORTA" - FABRO</t>
  </si>
  <si>
    <t>I.C. "GIOVANNI XXIII" TERNI</t>
  </si>
  <si>
    <t>D.D. SAN GIOVANNI TERNI</t>
  </si>
  <si>
    <t>I.C. ORVIETO - BASCHI ORVIETO</t>
  </si>
  <si>
    <t>Area AR20</t>
  </si>
  <si>
    <t>INCARICHI  SCADENZA CONTRATTO 30 GIUGNO</t>
  </si>
  <si>
    <t>I.O. IPSIA PERTINI  TERNI</t>
  </si>
  <si>
    <t>18+18</t>
  </si>
  <si>
    <t>18+18+18+18</t>
  </si>
  <si>
    <t>18+18 +12</t>
  </si>
  <si>
    <t>6+6</t>
  </si>
  <si>
    <t>LICEO SCIENT. GALILEI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</si>
</sst>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 applyBorder="1"/>
    <xf numFmtId="0" fontId="3" fillId="0" borderId="1" xfId="0" applyFont="1" applyBorder="1"/>
    <xf numFmtId="0" fontId="0" fillId="11" borderId="1" xfId="0" applyFill="1" applyBorder="1"/>
    <xf numFmtId="0" fontId="3" fillId="11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5" fillId="13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6" borderId="1" xfId="0" applyFont="1" applyFill="1" applyBorder="1"/>
    <xf numFmtId="0" fontId="7" fillId="8" borderId="1" xfId="0" applyFont="1" applyFill="1" applyBorder="1"/>
    <xf numFmtId="0" fontId="5" fillId="14" borderId="1" xfId="0" applyFont="1" applyFill="1" applyBorder="1"/>
    <xf numFmtId="0" fontId="0" fillId="0" borderId="2" xfId="0" applyBorder="1"/>
    <xf numFmtId="0" fontId="2" fillId="3" borderId="1" xfId="0" applyFont="1" applyFill="1" applyBorder="1"/>
    <xf numFmtId="0" fontId="0" fillId="3" borderId="1" xfId="0" applyFill="1" applyBorder="1"/>
    <xf numFmtId="0" fontId="0" fillId="0" borderId="4" xfId="0" applyBorder="1"/>
    <xf numFmtId="0" fontId="4" fillId="3" borderId="1" xfId="0" applyFont="1" applyFill="1" applyBorder="1"/>
    <xf numFmtId="0" fontId="9" fillId="3" borderId="1" xfId="0" applyFont="1" applyFill="1" applyBorder="1"/>
    <xf numFmtId="0" fontId="0" fillId="0" borderId="4" xfId="0" applyBorder="1" applyAlignment="1">
      <alignment horizontal="center"/>
    </xf>
    <xf numFmtId="0" fontId="0" fillId="15" borderId="6" xfId="0" applyFill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16" borderId="2" xfId="0" applyFill="1" applyBorder="1" applyAlignment="1"/>
    <xf numFmtId="0" fontId="6" fillId="8" borderId="1" xfId="0" applyFont="1" applyFill="1" applyBorder="1" applyAlignment="1">
      <alignment vertical="center" wrapText="1"/>
    </xf>
    <xf numFmtId="0" fontId="0" fillId="15" borderId="6" xfId="0" applyFill="1" applyBorder="1" applyAlignment="1"/>
    <xf numFmtId="0" fontId="0" fillId="0" borderId="1" xfId="0" applyBorder="1" applyAlignment="1">
      <alignment horizontal="center"/>
    </xf>
    <xf numFmtId="0" fontId="5" fillId="3" borderId="9" xfId="0" applyFont="1" applyFill="1" applyBorder="1"/>
    <xf numFmtId="0" fontId="8" fillId="3" borderId="8" xfId="0" applyFont="1" applyFill="1" applyBorder="1"/>
    <xf numFmtId="0" fontId="8" fillId="0" borderId="8" xfId="0" applyFont="1" applyBorder="1"/>
    <xf numFmtId="0" fontId="5" fillId="3" borderId="5" xfId="0" applyFont="1" applyFill="1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3" borderId="8" xfId="0" applyFont="1" applyFill="1" applyBorder="1"/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8" xfId="0" applyFont="1" applyBorder="1"/>
    <xf numFmtId="0" fontId="5" fillId="0" borderId="8" xfId="0" applyFont="1" applyBorder="1"/>
    <xf numFmtId="0" fontId="5" fillId="3" borderId="8" xfId="0" applyFont="1" applyFill="1" applyBorder="1"/>
    <xf numFmtId="0" fontId="0" fillId="0" borderId="8" xfId="0" applyFont="1" applyBorder="1" applyAlignment="1">
      <alignment horizontal="center"/>
    </xf>
    <xf numFmtId="0" fontId="0" fillId="0" borderId="3" xfId="0" applyBorder="1"/>
    <xf numFmtId="0" fontId="2" fillId="8" borderId="7" xfId="0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8" fillId="0" borderId="13" xfId="0" applyFont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4" borderId="2" xfId="0" applyFont="1" applyFill="1" applyBorder="1" applyAlignment="1">
      <alignment horizontal="left"/>
    </xf>
    <xf numFmtId="0" fontId="0" fillId="14" borderId="3" xfId="0" applyFont="1" applyFill="1" applyBorder="1" applyAlignment="1">
      <alignment horizontal="left"/>
    </xf>
    <xf numFmtId="0" fontId="0" fillId="0" borderId="7" xfId="0" applyBorder="1"/>
  </cellXfs>
  <cellStyles count="1">
    <cellStyle name="Normale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237"/>
  <sheetViews>
    <sheetView tabSelected="1" topLeftCell="A22" workbookViewId="0">
      <selection activeCell="P45" sqref="P45"/>
    </sheetView>
  </sheetViews>
  <sheetFormatPr defaultRowHeight="15" x14ac:dyDescent="0.25"/>
  <cols>
    <col min="1" max="1" width="34.85546875" style="1" customWidth="1"/>
    <col min="2" max="3" width="5.85546875" style="1" hidden="1" customWidth="1"/>
    <col min="4" max="4" width="4.42578125" style="1" hidden="1" customWidth="1"/>
    <col min="5" max="5" width="4.5703125" style="1" hidden="1" customWidth="1"/>
    <col min="6" max="6" width="4.42578125" style="1" hidden="1" customWidth="1"/>
    <col min="7" max="7" width="5.140625" style="1" hidden="1" customWidth="1"/>
    <col min="8" max="8" width="6.140625" style="1" hidden="1" customWidth="1"/>
    <col min="9" max="9" width="5.5703125" style="1" hidden="1" customWidth="1"/>
    <col min="10" max="10" width="7.140625" style="1" hidden="1" customWidth="1"/>
    <col min="11" max="11" width="11" style="1" bestFit="1" customWidth="1"/>
    <col min="12" max="12" width="15" style="1" bestFit="1" customWidth="1"/>
    <col min="13" max="13" width="7.28515625" style="6" hidden="1" customWidth="1"/>
    <col min="14" max="14" width="9.140625" hidden="1" customWidth="1"/>
    <col min="15" max="15" width="20.85546875" customWidth="1"/>
  </cols>
  <sheetData>
    <row r="1" spans="1:14" x14ac:dyDescent="0.25">
      <c r="K1" s="26"/>
      <c r="L1" s="61"/>
      <c r="M1" s="62"/>
    </row>
    <row r="2" spans="1:14" x14ac:dyDescent="0.25">
      <c r="A2" s="75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62"/>
    </row>
    <row r="3" spans="1:14" x14ac:dyDescent="0.25">
      <c r="K3" s="78" t="s">
        <v>63</v>
      </c>
      <c r="L3" s="79"/>
      <c r="M3" s="80"/>
      <c r="N3" s="80"/>
    </row>
    <row r="4" spans="1:14" ht="15" customHeight="1" x14ac:dyDescent="0.25">
      <c r="A4" s="1" t="s">
        <v>0</v>
      </c>
      <c r="H4" s="1" t="s">
        <v>2</v>
      </c>
      <c r="K4" s="33"/>
      <c r="L4" s="38"/>
      <c r="M4" s="37" t="s">
        <v>40</v>
      </c>
      <c r="N4" s="36" t="s">
        <v>49</v>
      </c>
    </row>
    <row r="5" spans="1:14" x14ac:dyDescent="0.25">
      <c r="B5" s="68" t="s">
        <v>1</v>
      </c>
      <c r="C5" s="69"/>
      <c r="D5" s="70"/>
      <c r="E5" s="8" t="s">
        <v>46</v>
      </c>
      <c r="F5" s="8" t="s">
        <v>47</v>
      </c>
      <c r="G5" s="8" t="s">
        <v>43</v>
      </c>
      <c r="H5" s="8" t="s">
        <v>45</v>
      </c>
      <c r="I5" s="8"/>
      <c r="J5" s="11" t="s">
        <v>44</v>
      </c>
      <c r="K5" s="8" t="s">
        <v>61</v>
      </c>
      <c r="L5" s="52" t="s">
        <v>62</v>
      </c>
      <c r="M5" s="37"/>
      <c r="N5" s="10" t="s">
        <v>48</v>
      </c>
    </row>
    <row r="6" spans="1:14" x14ac:dyDescent="0.25">
      <c r="B6" s="11" t="s">
        <v>3</v>
      </c>
      <c r="C6" s="11" t="s">
        <v>38</v>
      </c>
      <c r="D6" s="11" t="s">
        <v>42</v>
      </c>
      <c r="E6" s="11" t="s">
        <v>3</v>
      </c>
      <c r="F6" s="11" t="s">
        <v>38</v>
      </c>
      <c r="G6" s="11"/>
      <c r="H6" s="11" t="s">
        <v>3</v>
      </c>
      <c r="I6" s="11" t="s">
        <v>38</v>
      </c>
      <c r="J6" s="11"/>
      <c r="K6" s="11"/>
      <c r="L6" s="30"/>
      <c r="M6" s="24" t="s">
        <v>38</v>
      </c>
      <c r="N6" s="9"/>
    </row>
    <row r="7" spans="1:14" x14ac:dyDescent="0.25">
      <c r="A7" s="12"/>
      <c r="B7" s="12" t="e">
        <f>B8+B10+B11+B12+B13+B14+B15+B16+B17+B18+#REF!+B20+B21+B22+B23+B24+B25+B26+#REF!+B27+B28+B29+B30+B31+B32+B33+B34+B35+B36+B37+B38+B39+B40+B42+B43+B44+B45</f>
        <v>#REF!</v>
      </c>
      <c r="C7" s="12"/>
      <c r="D7" s="12"/>
      <c r="E7" s="12">
        <v>709</v>
      </c>
      <c r="F7" s="12"/>
      <c r="G7" s="12"/>
      <c r="H7" s="12">
        <v>452</v>
      </c>
      <c r="I7" s="12"/>
      <c r="J7" s="12"/>
      <c r="K7" s="12"/>
      <c r="L7" s="17"/>
      <c r="M7" s="5" t="e">
        <f>#REF!</f>
        <v>#REF!</v>
      </c>
      <c r="N7" s="13"/>
    </row>
    <row r="8" spans="1:14" x14ac:dyDescent="0.25">
      <c r="A8" s="17" t="s">
        <v>4</v>
      </c>
      <c r="B8" s="12">
        <v>879</v>
      </c>
      <c r="C8" s="12">
        <v>874</v>
      </c>
      <c r="D8" s="12">
        <f>C8-B8</f>
        <v>-5</v>
      </c>
      <c r="E8" s="12">
        <v>15</v>
      </c>
      <c r="F8" s="12">
        <v>20</v>
      </c>
      <c r="G8" s="12">
        <f>F8-E8</f>
        <v>5</v>
      </c>
      <c r="H8" s="12">
        <v>13</v>
      </c>
      <c r="I8" s="17">
        <v>13</v>
      </c>
      <c r="J8" s="17"/>
      <c r="K8" s="53">
        <v>1</v>
      </c>
      <c r="L8" s="54">
        <v>18</v>
      </c>
      <c r="M8" s="6">
        <v>6</v>
      </c>
      <c r="N8" s="13" t="e">
        <f>#REF!/#REF!</f>
        <v>#REF!</v>
      </c>
    </row>
    <row r="9" spans="1:14" x14ac:dyDescent="0.25">
      <c r="A9" s="17" t="s">
        <v>54</v>
      </c>
      <c r="B9" s="12">
        <v>0</v>
      </c>
      <c r="C9" s="12">
        <v>0</v>
      </c>
      <c r="D9" s="12">
        <f t="shared" ref="D9:D45" si="0">C9-B9</f>
        <v>0</v>
      </c>
      <c r="E9" s="12">
        <v>0</v>
      </c>
      <c r="F9" s="12">
        <v>0</v>
      </c>
      <c r="G9" s="12">
        <f t="shared" ref="G9:G45" si="1">F9-E9</f>
        <v>0</v>
      </c>
      <c r="H9" s="12">
        <v>0</v>
      </c>
      <c r="I9" s="12"/>
      <c r="J9" s="12"/>
      <c r="K9" s="12"/>
      <c r="L9" s="17"/>
      <c r="M9" s="6">
        <v>0</v>
      </c>
      <c r="N9" s="13"/>
    </row>
    <row r="10" spans="1:14" x14ac:dyDescent="0.25">
      <c r="A10" s="17" t="s">
        <v>5</v>
      </c>
      <c r="B10" s="12">
        <v>504</v>
      </c>
      <c r="C10" s="12">
        <v>507</v>
      </c>
      <c r="D10" s="12">
        <f t="shared" si="0"/>
        <v>3</v>
      </c>
      <c r="E10" s="12">
        <v>14</v>
      </c>
      <c r="F10" s="12">
        <v>14</v>
      </c>
      <c r="G10" s="12">
        <f t="shared" si="1"/>
        <v>0</v>
      </c>
      <c r="H10" s="12">
        <v>11</v>
      </c>
      <c r="I10" s="12">
        <v>11</v>
      </c>
      <c r="J10" s="12"/>
      <c r="K10" s="53">
        <v>3</v>
      </c>
      <c r="L10" s="55"/>
      <c r="M10" s="6">
        <v>8</v>
      </c>
      <c r="N10" s="13" t="e">
        <f>#REF!/#REF!</f>
        <v>#REF!</v>
      </c>
    </row>
    <row r="11" spans="1:14" x14ac:dyDescent="0.25">
      <c r="A11" s="17" t="s">
        <v>6</v>
      </c>
      <c r="B11" s="12">
        <v>751</v>
      </c>
      <c r="C11" s="12">
        <v>721</v>
      </c>
      <c r="D11" s="12">
        <f t="shared" si="0"/>
        <v>-30</v>
      </c>
      <c r="E11" s="12">
        <v>23</v>
      </c>
      <c r="F11" s="12">
        <v>20</v>
      </c>
      <c r="G11" s="12">
        <f t="shared" si="1"/>
        <v>-3</v>
      </c>
      <c r="H11" s="12">
        <v>14</v>
      </c>
      <c r="I11" s="12">
        <v>14</v>
      </c>
      <c r="J11" s="12"/>
      <c r="K11" s="53"/>
      <c r="L11" s="55"/>
      <c r="M11" s="6">
        <v>6</v>
      </c>
      <c r="N11" s="13" t="e">
        <f>#REF!/#REF!</f>
        <v>#REF!</v>
      </c>
    </row>
    <row r="12" spans="1:14" x14ac:dyDescent="0.25">
      <c r="A12" s="17" t="s">
        <v>7</v>
      </c>
      <c r="B12" s="12">
        <v>404</v>
      </c>
      <c r="C12" s="12">
        <v>362</v>
      </c>
      <c r="D12" s="12">
        <f t="shared" si="0"/>
        <v>-42</v>
      </c>
      <c r="E12" s="12">
        <v>20</v>
      </c>
      <c r="F12" s="12">
        <v>16</v>
      </c>
      <c r="G12" s="12">
        <f t="shared" si="1"/>
        <v>-4</v>
      </c>
      <c r="H12" s="12">
        <v>8</v>
      </c>
      <c r="I12" s="12">
        <v>8</v>
      </c>
      <c r="J12" s="12"/>
      <c r="K12" s="12"/>
      <c r="L12" s="31"/>
      <c r="M12" s="6">
        <v>3</v>
      </c>
      <c r="N12" s="13" t="e">
        <f>#REF!/#REF!</f>
        <v>#REF!</v>
      </c>
    </row>
    <row r="13" spans="1:14" x14ac:dyDescent="0.25">
      <c r="A13" s="17" t="s">
        <v>8</v>
      </c>
      <c r="B13" s="12">
        <v>267</v>
      </c>
      <c r="C13" s="12">
        <v>256</v>
      </c>
      <c r="D13" s="12">
        <f t="shared" si="0"/>
        <v>-11</v>
      </c>
      <c r="E13" s="12">
        <v>10</v>
      </c>
      <c r="F13" s="12">
        <v>8</v>
      </c>
      <c r="G13" s="12">
        <f t="shared" si="1"/>
        <v>-2</v>
      </c>
      <c r="H13" s="12">
        <v>5</v>
      </c>
      <c r="I13" s="12">
        <v>5</v>
      </c>
      <c r="J13" s="12"/>
      <c r="K13" s="12"/>
      <c r="L13" s="31"/>
      <c r="M13" s="6">
        <v>1</v>
      </c>
      <c r="N13" s="13" t="e">
        <f>#REF!/#REF!</f>
        <v>#REF!</v>
      </c>
    </row>
    <row r="14" spans="1:14" x14ac:dyDescent="0.25">
      <c r="A14" s="17" t="s">
        <v>9</v>
      </c>
      <c r="B14" s="12">
        <v>544</v>
      </c>
      <c r="C14" s="12">
        <v>527</v>
      </c>
      <c r="D14" s="12">
        <f t="shared" si="0"/>
        <v>-17</v>
      </c>
      <c r="E14" s="12">
        <v>12</v>
      </c>
      <c r="F14" s="12">
        <v>13</v>
      </c>
      <c r="G14" s="12">
        <f t="shared" si="1"/>
        <v>1</v>
      </c>
      <c r="H14" s="12">
        <v>11</v>
      </c>
      <c r="I14" s="12">
        <v>11</v>
      </c>
      <c r="J14" s="12"/>
      <c r="K14" s="53"/>
      <c r="L14" s="31"/>
      <c r="M14" s="6">
        <v>8</v>
      </c>
      <c r="N14" s="13">
        <f>11/8</f>
        <v>1.375</v>
      </c>
    </row>
    <row r="15" spans="1:14" x14ac:dyDescent="0.25">
      <c r="A15" s="17" t="s">
        <v>10</v>
      </c>
      <c r="B15" s="12">
        <v>639</v>
      </c>
      <c r="C15" s="12">
        <v>616</v>
      </c>
      <c r="D15" s="12">
        <f t="shared" si="0"/>
        <v>-23</v>
      </c>
      <c r="E15" s="12">
        <v>18</v>
      </c>
      <c r="F15" s="12">
        <v>19</v>
      </c>
      <c r="G15" s="12">
        <f t="shared" si="1"/>
        <v>1</v>
      </c>
      <c r="H15" s="12">
        <v>13</v>
      </c>
      <c r="I15" s="12">
        <v>13</v>
      </c>
      <c r="J15" s="12"/>
      <c r="K15" s="53">
        <v>2</v>
      </c>
      <c r="L15" s="55"/>
      <c r="M15" s="6">
        <v>12</v>
      </c>
      <c r="N15" s="13" t="e">
        <f>#REF!/#REF!</f>
        <v>#REF!</v>
      </c>
    </row>
    <row r="16" spans="1:14" x14ac:dyDescent="0.25">
      <c r="A16" s="17" t="s">
        <v>11</v>
      </c>
      <c r="B16" s="12">
        <v>617</v>
      </c>
      <c r="C16" s="12">
        <v>608</v>
      </c>
      <c r="D16" s="12">
        <f t="shared" si="0"/>
        <v>-9</v>
      </c>
      <c r="E16" s="12">
        <v>20</v>
      </c>
      <c r="F16" s="12">
        <v>19</v>
      </c>
      <c r="G16" s="12">
        <f t="shared" si="1"/>
        <v>-1</v>
      </c>
      <c r="H16" s="12">
        <v>15</v>
      </c>
      <c r="I16" s="14">
        <v>14</v>
      </c>
      <c r="J16" s="14">
        <f>I16-H16</f>
        <v>-1</v>
      </c>
      <c r="K16" s="53">
        <v>5</v>
      </c>
      <c r="L16" s="55">
        <v>18</v>
      </c>
      <c r="M16" s="6">
        <v>14</v>
      </c>
      <c r="N16" s="13" t="e">
        <f>#REF!/#REF!</f>
        <v>#REF!</v>
      </c>
    </row>
    <row r="17" spans="1:16" x14ac:dyDescent="0.25">
      <c r="A17" s="17" t="s">
        <v>12</v>
      </c>
      <c r="B17" s="12">
        <v>16</v>
      </c>
      <c r="C17" s="12">
        <v>30</v>
      </c>
      <c r="D17" s="12">
        <f t="shared" si="0"/>
        <v>14</v>
      </c>
      <c r="E17" s="12">
        <v>2</v>
      </c>
      <c r="F17" s="12">
        <v>4</v>
      </c>
      <c r="G17" s="12">
        <f t="shared" si="1"/>
        <v>2</v>
      </c>
      <c r="H17" s="12">
        <v>2</v>
      </c>
      <c r="I17" s="12">
        <v>3</v>
      </c>
      <c r="J17" s="12"/>
      <c r="K17" s="12"/>
      <c r="L17" s="31"/>
      <c r="M17" s="6">
        <v>1</v>
      </c>
      <c r="N17" s="13">
        <v>2</v>
      </c>
    </row>
    <row r="18" spans="1:16" x14ac:dyDescent="0.25">
      <c r="A18" s="17" t="s">
        <v>13</v>
      </c>
      <c r="B18" s="12">
        <v>779</v>
      </c>
      <c r="C18" s="12">
        <v>773</v>
      </c>
      <c r="D18" s="12">
        <f t="shared" si="0"/>
        <v>-6</v>
      </c>
      <c r="E18" s="12">
        <v>17</v>
      </c>
      <c r="F18" s="12">
        <v>19</v>
      </c>
      <c r="G18" s="12">
        <f t="shared" si="1"/>
        <v>2</v>
      </c>
      <c r="H18" s="12">
        <v>15</v>
      </c>
      <c r="I18" s="12">
        <v>15</v>
      </c>
      <c r="J18" s="12"/>
      <c r="K18" s="53">
        <v>2</v>
      </c>
      <c r="L18" s="55">
        <v>12</v>
      </c>
      <c r="M18" s="6">
        <v>11</v>
      </c>
      <c r="N18" s="13" t="e">
        <f>#REF!/#REF!</f>
        <v>#REF!</v>
      </c>
    </row>
    <row r="19" spans="1:16" x14ac:dyDescent="0.25">
      <c r="A19" s="17" t="s">
        <v>14</v>
      </c>
      <c r="B19" s="12">
        <v>0</v>
      </c>
      <c r="C19" s="12">
        <v>0</v>
      </c>
      <c r="D19" s="12">
        <f t="shared" si="0"/>
        <v>0</v>
      </c>
      <c r="E19" s="12">
        <v>0</v>
      </c>
      <c r="F19" s="12">
        <v>0</v>
      </c>
      <c r="G19" s="12">
        <f t="shared" si="1"/>
        <v>0</v>
      </c>
      <c r="H19" s="12">
        <v>0</v>
      </c>
      <c r="I19" s="12"/>
      <c r="J19" s="12"/>
      <c r="K19" s="12"/>
      <c r="L19" s="31"/>
      <c r="M19" s="6">
        <v>0</v>
      </c>
      <c r="N19" s="13">
        <v>0</v>
      </c>
    </row>
    <row r="20" spans="1:16" x14ac:dyDescent="0.25">
      <c r="A20" s="17" t="s">
        <v>15</v>
      </c>
      <c r="B20" s="15">
        <v>592</v>
      </c>
      <c r="C20" s="12">
        <v>0</v>
      </c>
      <c r="D20" s="12">
        <v>0</v>
      </c>
      <c r="E20" s="16">
        <v>13</v>
      </c>
      <c r="F20" s="12">
        <v>0</v>
      </c>
      <c r="G20" s="12">
        <v>0</v>
      </c>
      <c r="H20" s="12">
        <v>10</v>
      </c>
      <c r="I20" s="12"/>
      <c r="J20" s="12"/>
      <c r="K20" s="53"/>
      <c r="L20" s="31"/>
      <c r="M20" s="6">
        <v>0</v>
      </c>
      <c r="N20" s="13" t="e">
        <f>#REF!/#REF!</f>
        <v>#REF!</v>
      </c>
    </row>
    <row r="21" spans="1:16" x14ac:dyDescent="0.25">
      <c r="A21" s="17" t="s">
        <v>16</v>
      </c>
      <c r="B21" s="15">
        <v>687</v>
      </c>
      <c r="C21" s="12">
        <v>0</v>
      </c>
      <c r="D21" s="12">
        <v>0</v>
      </c>
      <c r="E21" s="16">
        <v>6</v>
      </c>
      <c r="F21" s="12">
        <v>0</v>
      </c>
      <c r="G21" s="12">
        <v>0</v>
      </c>
      <c r="H21" s="12">
        <v>10</v>
      </c>
      <c r="I21" s="12"/>
      <c r="J21" s="12"/>
      <c r="K21" s="53">
        <v>4</v>
      </c>
      <c r="L21" s="31"/>
      <c r="M21" s="6">
        <v>0</v>
      </c>
      <c r="N21" s="13" t="e">
        <f>#REF!/#REF!</f>
        <v>#REF!</v>
      </c>
    </row>
    <row r="22" spans="1:16" x14ac:dyDescent="0.25">
      <c r="A22" s="17" t="s">
        <v>17</v>
      </c>
      <c r="B22" s="12">
        <v>904</v>
      </c>
      <c r="C22" s="12">
        <v>896</v>
      </c>
      <c r="D22" s="12">
        <f t="shared" si="0"/>
        <v>-8</v>
      </c>
      <c r="E22" s="12">
        <v>21</v>
      </c>
      <c r="F22" s="12">
        <v>20</v>
      </c>
      <c r="G22" s="12">
        <f t="shared" si="1"/>
        <v>-1</v>
      </c>
      <c r="H22" s="12">
        <v>9</v>
      </c>
      <c r="I22" s="12">
        <v>9</v>
      </c>
      <c r="J22" s="12"/>
      <c r="K22" s="53"/>
      <c r="L22" s="55"/>
      <c r="M22" s="6">
        <v>2</v>
      </c>
      <c r="N22" s="13" t="e">
        <f>#REF!/#REF!</f>
        <v>#REF!</v>
      </c>
    </row>
    <row r="23" spans="1:16" x14ac:dyDescent="0.25">
      <c r="A23" s="17" t="s">
        <v>18</v>
      </c>
      <c r="B23" s="12">
        <v>1096</v>
      </c>
      <c r="C23" s="12">
        <v>1068</v>
      </c>
      <c r="D23" s="12">
        <f t="shared" si="0"/>
        <v>-28</v>
      </c>
      <c r="E23" s="12">
        <v>30</v>
      </c>
      <c r="F23" s="23">
        <v>35</v>
      </c>
      <c r="G23" s="12">
        <f t="shared" si="1"/>
        <v>5</v>
      </c>
      <c r="H23" s="12">
        <v>16</v>
      </c>
      <c r="I23" s="12">
        <v>16</v>
      </c>
      <c r="J23" s="12"/>
      <c r="K23" s="53">
        <v>2</v>
      </c>
      <c r="L23" s="31"/>
      <c r="M23" s="6">
        <v>8</v>
      </c>
      <c r="N23" s="13" t="e">
        <f>#REF!/#REF!</f>
        <v>#REF!</v>
      </c>
    </row>
    <row r="24" spans="1:16" x14ac:dyDescent="0.25">
      <c r="A24" s="17" t="s">
        <v>19</v>
      </c>
      <c r="B24" s="12">
        <v>1245</v>
      </c>
      <c r="C24" s="12">
        <v>1275</v>
      </c>
      <c r="D24" s="12">
        <f t="shared" si="0"/>
        <v>30</v>
      </c>
      <c r="E24" s="12">
        <v>22</v>
      </c>
      <c r="F24" s="12">
        <v>25</v>
      </c>
      <c r="G24" s="12">
        <f t="shared" si="1"/>
        <v>3</v>
      </c>
      <c r="H24" s="12">
        <v>20</v>
      </c>
      <c r="I24" s="12">
        <v>19</v>
      </c>
      <c r="J24" s="12"/>
      <c r="K24" s="53">
        <v>3</v>
      </c>
      <c r="L24" s="31"/>
      <c r="M24" s="6">
        <v>11</v>
      </c>
      <c r="N24" s="13" t="e">
        <f>#REF!/#REF!</f>
        <v>#REF!</v>
      </c>
    </row>
    <row r="25" spans="1:16" x14ac:dyDescent="0.25">
      <c r="A25" s="17" t="s">
        <v>20</v>
      </c>
      <c r="B25" s="12">
        <v>926</v>
      </c>
      <c r="C25" s="12">
        <v>911</v>
      </c>
      <c r="D25" s="12">
        <f t="shared" si="0"/>
        <v>-15</v>
      </c>
      <c r="E25" s="12">
        <v>37</v>
      </c>
      <c r="F25" s="23">
        <v>40</v>
      </c>
      <c r="G25" s="12">
        <f t="shared" si="1"/>
        <v>3</v>
      </c>
      <c r="H25" s="12">
        <v>12</v>
      </c>
      <c r="I25" s="12">
        <v>14</v>
      </c>
      <c r="J25" s="12"/>
      <c r="K25" s="53">
        <v>1</v>
      </c>
      <c r="L25" s="31"/>
      <c r="M25" s="6">
        <v>3</v>
      </c>
      <c r="N25" s="13" t="e">
        <f>#REF!/#REF!</f>
        <v>#REF!</v>
      </c>
    </row>
    <row r="26" spans="1:16" x14ac:dyDescent="0.25">
      <c r="A26" s="17" t="s">
        <v>21</v>
      </c>
      <c r="B26" s="12">
        <v>875</v>
      </c>
      <c r="C26" s="12">
        <v>853</v>
      </c>
      <c r="D26" s="12">
        <f t="shared" si="0"/>
        <v>-22</v>
      </c>
      <c r="E26" s="12">
        <v>7</v>
      </c>
      <c r="F26" s="12">
        <v>7</v>
      </c>
      <c r="G26" s="12">
        <f t="shared" si="1"/>
        <v>0</v>
      </c>
      <c r="H26" s="12">
        <v>13</v>
      </c>
      <c r="I26" s="12">
        <v>13</v>
      </c>
      <c r="J26" s="12"/>
      <c r="K26" s="53"/>
      <c r="L26" s="55">
        <v>24</v>
      </c>
      <c r="M26" s="6">
        <v>5</v>
      </c>
      <c r="N26" s="13" t="e">
        <f>#REF!/#REF!</f>
        <v>#REF!</v>
      </c>
    </row>
    <row r="27" spans="1:16" x14ac:dyDescent="0.25">
      <c r="A27" s="17" t="s">
        <v>22</v>
      </c>
      <c r="B27" s="12">
        <v>1189</v>
      </c>
      <c r="C27" s="12">
        <v>1210</v>
      </c>
      <c r="D27" s="12">
        <f t="shared" si="0"/>
        <v>21</v>
      </c>
      <c r="E27" s="12">
        <v>18</v>
      </c>
      <c r="F27" s="12">
        <v>14</v>
      </c>
      <c r="G27" s="12">
        <f t="shared" si="1"/>
        <v>-4</v>
      </c>
      <c r="H27" s="12">
        <v>16</v>
      </c>
      <c r="I27" s="12">
        <v>16</v>
      </c>
      <c r="J27" s="12"/>
      <c r="K27" s="53">
        <v>1</v>
      </c>
      <c r="L27" s="55">
        <v>18</v>
      </c>
      <c r="M27" s="6">
        <v>5</v>
      </c>
      <c r="N27" s="13" t="e">
        <f>#REF!/#REF!</f>
        <v>#REF!</v>
      </c>
    </row>
    <row r="28" spans="1:16" x14ac:dyDescent="0.25">
      <c r="A28" s="17" t="s">
        <v>23</v>
      </c>
      <c r="B28" s="12">
        <v>1058</v>
      </c>
      <c r="C28" s="12">
        <v>925</v>
      </c>
      <c r="D28" s="12">
        <f t="shared" si="0"/>
        <v>-133</v>
      </c>
      <c r="E28" s="12">
        <v>28</v>
      </c>
      <c r="F28" s="12">
        <v>21</v>
      </c>
      <c r="G28" s="12">
        <f t="shared" si="1"/>
        <v>-7</v>
      </c>
      <c r="H28" s="12">
        <v>18</v>
      </c>
      <c r="I28" s="14">
        <v>17</v>
      </c>
      <c r="J28" s="14">
        <f>I28-H28</f>
        <v>-1</v>
      </c>
      <c r="K28" s="53"/>
      <c r="L28" s="55"/>
      <c r="M28" s="6">
        <v>10</v>
      </c>
      <c r="N28" s="13" t="e">
        <f>#REF!/#REF!</f>
        <v>#REF!</v>
      </c>
    </row>
    <row r="29" spans="1:16" x14ac:dyDescent="0.25">
      <c r="A29" s="17" t="s">
        <v>24</v>
      </c>
      <c r="B29" s="12">
        <v>864</v>
      </c>
      <c r="C29" s="12">
        <v>851</v>
      </c>
      <c r="D29" s="12">
        <f t="shared" si="0"/>
        <v>-13</v>
      </c>
      <c r="E29" s="12">
        <v>14</v>
      </c>
      <c r="F29" s="12">
        <v>14</v>
      </c>
      <c r="G29" s="12">
        <f t="shared" si="1"/>
        <v>0</v>
      </c>
      <c r="H29" s="12">
        <v>14</v>
      </c>
      <c r="I29" s="17">
        <v>14</v>
      </c>
      <c r="J29" s="17"/>
      <c r="K29" s="53"/>
      <c r="L29" s="55"/>
      <c r="M29" s="6">
        <v>6</v>
      </c>
      <c r="N29" s="13" t="e">
        <f>#REF!/#REF!</f>
        <v>#REF!</v>
      </c>
    </row>
    <row r="30" spans="1:16" x14ac:dyDescent="0.25">
      <c r="A30" s="17" t="s">
        <v>25</v>
      </c>
      <c r="B30" s="12">
        <v>713</v>
      </c>
      <c r="C30" s="12">
        <v>713</v>
      </c>
      <c r="D30" s="12">
        <f t="shared" si="0"/>
        <v>0</v>
      </c>
      <c r="E30" s="12">
        <v>15</v>
      </c>
      <c r="F30" s="12">
        <v>12</v>
      </c>
      <c r="G30" s="12">
        <f t="shared" si="1"/>
        <v>-3</v>
      </c>
      <c r="H30" s="12">
        <v>14</v>
      </c>
      <c r="I30" s="14">
        <v>13</v>
      </c>
      <c r="J30" s="14">
        <f>I30-H30</f>
        <v>-1</v>
      </c>
      <c r="K30" s="12"/>
      <c r="L30" s="55" t="s">
        <v>66</v>
      </c>
      <c r="M30" s="6">
        <v>7</v>
      </c>
      <c r="N30" s="13" t="e">
        <f>#REF!/#REF!</f>
        <v>#REF!</v>
      </c>
      <c r="O30" s="75" t="s">
        <v>64</v>
      </c>
      <c r="P30" s="77"/>
    </row>
    <row r="31" spans="1:16" x14ac:dyDescent="0.25">
      <c r="A31" s="17" t="s">
        <v>26</v>
      </c>
      <c r="B31" s="12">
        <v>1212</v>
      </c>
      <c r="C31" s="12">
        <v>1190</v>
      </c>
      <c r="D31" s="12">
        <f t="shared" si="0"/>
        <v>-22</v>
      </c>
      <c r="E31" s="12">
        <v>49</v>
      </c>
      <c r="F31" s="23">
        <v>50</v>
      </c>
      <c r="G31" s="12">
        <f t="shared" si="1"/>
        <v>1</v>
      </c>
      <c r="H31" s="12">
        <v>18</v>
      </c>
      <c r="I31" s="14">
        <v>17</v>
      </c>
      <c r="J31" s="14">
        <v>-1</v>
      </c>
      <c r="K31" s="53"/>
      <c r="L31" s="31"/>
      <c r="M31" s="6">
        <v>5</v>
      </c>
      <c r="N31" s="13" t="e">
        <f>#REF!/#REF!</f>
        <v>#REF!</v>
      </c>
    </row>
    <row r="32" spans="1:16" x14ac:dyDescent="0.25">
      <c r="A32" s="17" t="s">
        <v>27</v>
      </c>
      <c r="B32" s="12">
        <v>774</v>
      </c>
      <c r="C32" s="12">
        <v>754</v>
      </c>
      <c r="D32" s="12">
        <f t="shared" si="0"/>
        <v>-20</v>
      </c>
      <c r="E32" s="12">
        <v>20</v>
      </c>
      <c r="F32" s="12">
        <v>21</v>
      </c>
      <c r="G32" s="12">
        <f t="shared" si="1"/>
        <v>1</v>
      </c>
      <c r="H32" s="12">
        <v>13</v>
      </c>
      <c r="I32" s="12">
        <v>13</v>
      </c>
      <c r="J32" s="12"/>
      <c r="K32" s="53"/>
      <c r="L32" s="55" t="s">
        <v>80</v>
      </c>
      <c r="M32" s="6">
        <v>8</v>
      </c>
      <c r="N32" s="13" t="e">
        <f>#REF!/#REF!</f>
        <v>#REF!</v>
      </c>
      <c r="O32" s="67" t="s">
        <v>64</v>
      </c>
    </row>
    <row r="33" spans="1:16" x14ac:dyDescent="0.25">
      <c r="A33" s="17" t="s">
        <v>28</v>
      </c>
      <c r="B33" s="12">
        <v>858</v>
      </c>
      <c r="C33" s="12">
        <v>862</v>
      </c>
      <c r="D33" s="12">
        <f t="shared" si="0"/>
        <v>4</v>
      </c>
      <c r="E33" s="12">
        <v>26</v>
      </c>
      <c r="F33" s="23">
        <v>31</v>
      </c>
      <c r="G33" s="12">
        <f t="shared" si="1"/>
        <v>5</v>
      </c>
      <c r="H33" s="12">
        <v>14</v>
      </c>
      <c r="I33" s="12">
        <v>14</v>
      </c>
      <c r="J33" s="17"/>
      <c r="K33" s="53"/>
      <c r="L33" s="31"/>
      <c r="M33" s="6">
        <v>3</v>
      </c>
      <c r="N33" s="13" t="e">
        <f>#REF!/#REF!</f>
        <v>#REF!</v>
      </c>
    </row>
    <row r="34" spans="1:16" x14ac:dyDescent="0.25">
      <c r="A34" s="17" t="s">
        <v>29</v>
      </c>
      <c r="B34" s="12">
        <v>778</v>
      </c>
      <c r="C34" s="12">
        <v>781</v>
      </c>
      <c r="D34" s="12">
        <f t="shared" si="0"/>
        <v>3</v>
      </c>
      <c r="E34" s="12">
        <v>18</v>
      </c>
      <c r="F34" s="12">
        <v>16</v>
      </c>
      <c r="G34" s="12">
        <f t="shared" si="1"/>
        <v>-2</v>
      </c>
      <c r="H34" s="12">
        <v>13</v>
      </c>
      <c r="I34" s="12">
        <v>13</v>
      </c>
      <c r="J34" s="12"/>
      <c r="K34" s="53"/>
      <c r="L34" s="55" t="s">
        <v>81</v>
      </c>
      <c r="M34" s="6">
        <v>7</v>
      </c>
      <c r="N34" s="13" t="e">
        <f>#REF!/#REF!</f>
        <v>#REF!</v>
      </c>
      <c r="O34" s="67" t="s">
        <v>64</v>
      </c>
    </row>
    <row r="35" spans="1:16" x14ac:dyDescent="0.25">
      <c r="A35" s="17" t="s">
        <v>30</v>
      </c>
      <c r="B35" s="12">
        <v>662</v>
      </c>
      <c r="C35" s="12">
        <v>842</v>
      </c>
      <c r="D35" s="12">
        <f t="shared" si="0"/>
        <v>180</v>
      </c>
      <c r="E35" s="12">
        <v>27</v>
      </c>
      <c r="F35" s="23">
        <v>32</v>
      </c>
      <c r="G35" s="12">
        <f t="shared" si="1"/>
        <v>5</v>
      </c>
      <c r="H35" s="12">
        <v>12</v>
      </c>
      <c r="I35" s="18">
        <v>14</v>
      </c>
      <c r="J35" s="18">
        <f>I35-H35</f>
        <v>2</v>
      </c>
      <c r="K35" s="53"/>
      <c r="L35" s="55" t="s">
        <v>65</v>
      </c>
      <c r="M35" s="6">
        <v>5</v>
      </c>
      <c r="N35" s="13" t="e">
        <f>#REF!/#REF!</f>
        <v>#REF!</v>
      </c>
    </row>
    <row r="36" spans="1:16" x14ac:dyDescent="0.25">
      <c r="A36" s="17" t="s">
        <v>39</v>
      </c>
      <c r="B36" s="12">
        <v>914</v>
      </c>
      <c r="C36" s="12">
        <v>905</v>
      </c>
      <c r="D36" s="12">
        <f t="shared" si="0"/>
        <v>-9</v>
      </c>
      <c r="E36" s="12">
        <v>22</v>
      </c>
      <c r="F36" s="12">
        <v>24</v>
      </c>
      <c r="G36" s="12">
        <f t="shared" si="1"/>
        <v>2</v>
      </c>
      <c r="H36" s="12">
        <v>15</v>
      </c>
      <c r="I36" s="12">
        <v>15</v>
      </c>
      <c r="J36" s="12"/>
      <c r="K36" s="53"/>
      <c r="L36" s="55"/>
      <c r="M36" s="6">
        <v>6</v>
      </c>
      <c r="N36" s="13" t="e">
        <f>#REF!/#REF!</f>
        <v>#REF!</v>
      </c>
    </row>
    <row r="37" spans="1:16" x14ac:dyDescent="0.25">
      <c r="A37" s="17" t="s">
        <v>31</v>
      </c>
      <c r="B37" s="12">
        <v>1273</v>
      </c>
      <c r="C37" s="12">
        <v>1257</v>
      </c>
      <c r="D37" s="12">
        <f t="shared" si="0"/>
        <v>-16</v>
      </c>
      <c r="E37" s="12">
        <v>76</v>
      </c>
      <c r="F37" s="23">
        <v>88</v>
      </c>
      <c r="G37" s="12">
        <f t="shared" si="1"/>
        <v>12</v>
      </c>
      <c r="H37" s="12">
        <v>17</v>
      </c>
      <c r="I37" s="18">
        <v>18</v>
      </c>
      <c r="J37" s="18">
        <f>I37-H37</f>
        <v>1</v>
      </c>
      <c r="K37" s="53">
        <v>1</v>
      </c>
      <c r="L37" s="55" t="s">
        <v>82</v>
      </c>
      <c r="M37" s="6">
        <v>4</v>
      </c>
      <c r="N37" s="13" t="e">
        <f>#REF!/#REF!</f>
        <v>#REF!</v>
      </c>
      <c r="O37" s="75" t="s">
        <v>64</v>
      </c>
      <c r="P37" s="77"/>
    </row>
    <row r="38" spans="1:16" x14ac:dyDescent="0.25">
      <c r="A38" s="17" t="s">
        <v>32</v>
      </c>
      <c r="B38" s="12">
        <v>894</v>
      </c>
      <c r="C38" s="12">
        <v>884</v>
      </c>
      <c r="D38" s="12">
        <f t="shared" si="0"/>
        <v>-10</v>
      </c>
      <c r="E38" s="12">
        <v>27</v>
      </c>
      <c r="F38" s="23">
        <v>30</v>
      </c>
      <c r="G38" s="12">
        <f t="shared" si="1"/>
        <v>3</v>
      </c>
      <c r="H38" s="12">
        <v>13</v>
      </c>
      <c r="I38" s="12">
        <v>13</v>
      </c>
      <c r="J38" s="12"/>
      <c r="K38" s="53"/>
      <c r="L38" s="31"/>
      <c r="M38" s="6">
        <v>4</v>
      </c>
      <c r="N38" s="13" t="e">
        <f>#REF!/#REF!</f>
        <v>#REF!</v>
      </c>
    </row>
    <row r="39" spans="1:16" x14ac:dyDescent="0.25">
      <c r="A39" s="17" t="s">
        <v>33</v>
      </c>
      <c r="B39" s="12">
        <v>803</v>
      </c>
      <c r="C39" s="12">
        <v>749</v>
      </c>
      <c r="D39" s="12">
        <f t="shared" si="0"/>
        <v>-54</v>
      </c>
      <c r="E39" s="12">
        <v>12</v>
      </c>
      <c r="F39" s="12">
        <v>12</v>
      </c>
      <c r="G39" s="12">
        <f t="shared" si="1"/>
        <v>0</v>
      </c>
      <c r="H39" s="12">
        <v>12</v>
      </c>
      <c r="I39" s="14">
        <v>11</v>
      </c>
      <c r="J39" s="14">
        <f>I39-H39</f>
        <v>-1</v>
      </c>
      <c r="K39" s="53">
        <v>1</v>
      </c>
      <c r="L39" s="31">
        <v>18</v>
      </c>
      <c r="M39" s="6">
        <v>1</v>
      </c>
      <c r="N39" s="13" t="e">
        <f>#REF!/#REF!</f>
        <v>#REF!</v>
      </c>
    </row>
    <row r="40" spans="1:16" x14ac:dyDescent="0.25">
      <c r="A40" s="17" t="s">
        <v>34</v>
      </c>
      <c r="B40" s="12">
        <v>1025</v>
      </c>
      <c r="C40" s="12">
        <v>1029</v>
      </c>
      <c r="D40" s="12">
        <f t="shared" si="0"/>
        <v>4</v>
      </c>
      <c r="E40" s="12">
        <v>20</v>
      </c>
      <c r="F40" s="12">
        <v>15</v>
      </c>
      <c r="G40" s="12">
        <f t="shared" si="1"/>
        <v>-5</v>
      </c>
      <c r="H40" s="12">
        <v>13</v>
      </c>
      <c r="I40" s="12">
        <v>13</v>
      </c>
      <c r="J40" s="12"/>
      <c r="K40" s="53"/>
      <c r="L40" s="55"/>
      <c r="M40" s="6">
        <v>2</v>
      </c>
      <c r="N40" s="13" t="e">
        <f>#REF!/#REF!</f>
        <v>#REF!</v>
      </c>
    </row>
    <row r="41" spans="1:16" x14ac:dyDescent="0.25">
      <c r="A41" s="17" t="s">
        <v>53</v>
      </c>
      <c r="B41" s="12">
        <v>0</v>
      </c>
      <c r="C41" s="12">
        <v>0</v>
      </c>
      <c r="D41" s="12">
        <f t="shared" si="0"/>
        <v>0</v>
      </c>
      <c r="E41" s="12">
        <v>0</v>
      </c>
      <c r="F41" s="12">
        <v>0</v>
      </c>
      <c r="G41" s="12">
        <f t="shared" si="1"/>
        <v>0</v>
      </c>
      <c r="H41" s="12">
        <v>1</v>
      </c>
      <c r="I41" s="12">
        <v>1</v>
      </c>
      <c r="J41" s="12"/>
      <c r="K41" s="12"/>
      <c r="L41" s="31"/>
      <c r="M41" s="6">
        <v>0</v>
      </c>
      <c r="N41" s="13"/>
    </row>
    <row r="42" spans="1:16" x14ac:dyDescent="0.25">
      <c r="A42" s="17" t="s">
        <v>55</v>
      </c>
      <c r="B42" s="12">
        <v>980</v>
      </c>
      <c r="C42" s="12">
        <v>1022</v>
      </c>
      <c r="D42" s="12">
        <f t="shared" si="0"/>
        <v>42</v>
      </c>
      <c r="E42" s="12">
        <v>10</v>
      </c>
      <c r="F42" s="12">
        <v>13</v>
      </c>
      <c r="G42" s="12">
        <f t="shared" si="1"/>
        <v>3</v>
      </c>
      <c r="H42" s="12">
        <v>12</v>
      </c>
      <c r="I42" s="18">
        <v>13</v>
      </c>
      <c r="J42" s="18">
        <f>I42-H42</f>
        <v>1</v>
      </c>
      <c r="K42" s="12"/>
      <c r="L42" s="31"/>
      <c r="M42" s="6">
        <v>2</v>
      </c>
      <c r="N42" s="13" t="e">
        <f>#REF!/#REF!</f>
        <v>#REF!</v>
      </c>
    </row>
    <row r="43" spans="1:16" x14ac:dyDescent="0.25">
      <c r="A43" s="17" t="s">
        <v>35</v>
      </c>
      <c r="B43" s="12">
        <v>793</v>
      </c>
      <c r="C43" s="12">
        <v>882</v>
      </c>
      <c r="D43" s="12">
        <f t="shared" si="0"/>
        <v>89</v>
      </c>
      <c r="E43" s="12">
        <v>0</v>
      </c>
      <c r="F43" s="12">
        <v>0</v>
      </c>
      <c r="G43" s="12">
        <f t="shared" si="1"/>
        <v>0</v>
      </c>
      <c r="H43" s="12">
        <v>9</v>
      </c>
      <c r="I43" s="18">
        <v>9</v>
      </c>
      <c r="J43" s="18">
        <f>I43-H43</f>
        <v>0</v>
      </c>
      <c r="K43" s="53"/>
      <c r="L43" s="31"/>
      <c r="M43" s="6">
        <v>1</v>
      </c>
      <c r="N43" s="13" t="e">
        <f>#REF!/#REF!</f>
        <v>#REF!</v>
      </c>
    </row>
    <row r="44" spans="1:16" x14ac:dyDescent="0.25">
      <c r="A44" s="17" t="s">
        <v>36</v>
      </c>
      <c r="B44" s="12">
        <v>998</v>
      </c>
      <c r="C44" s="12">
        <v>938</v>
      </c>
      <c r="D44" s="12">
        <f t="shared" si="0"/>
        <v>-60</v>
      </c>
      <c r="E44" s="12">
        <v>3</v>
      </c>
      <c r="F44" s="12">
        <v>4</v>
      </c>
      <c r="G44" s="12">
        <f t="shared" si="1"/>
        <v>1</v>
      </c>
      <c r="H44" s="12">
        <v>11</v>
      </c>
      <c r="I44" s="17">
        <v>10</v>
      </c>
      <c r="J44" s="17">
        <f>I44-H44</f>
        <v>-1</v>
      </c>
      <c r="K44" s="53">
        <v>1</v>
      </c>
      <c r="L44" s="31"/>
      <c r="M44" s="6">
        <v>1</v>
      </c>
      <c r="N44" s="13" t="e">
        <f>#REF!/#REF!</f>
        <v>#REF!</v>
      </c>
    </row>
    <row r="45" spans="1:16" x14ac:dyDescent="0.25">
      <c r="A45" s="17" t="s">
        <v>37</v>
      </c>
      <c r="B45" s="12">
        <v>405</v>
      </c>
      <c r="C45" s="12">
        <v>452</v>
      </c>
      <c r="D45" s="12">
        <f t="shared" si="0"/>
        <v>47</v>
      </c>
      <c r="E45" s="12">
        <v>26</v>
      </c>
      <c r="F45" s="12">
        <v>20</v>
      </c>
      <c r="G45" s="12">
        <f t="shared" si="1"/>
        <v>-6</v>
      </c>
      <c r="H45" s="12">
        <v>9</v>
      </c>
      <c r="I45" s="17">
        <v>9</v>
      </c>
      <c r="J45" s="17"/>
      <c r="K45" s="12"/>
      <c r="L45" s="31"/>
      <c r="M45" s="6">
        <v>4</v>
      </c>
      <c r="N45" s="13" t="e">
        <f>#REF!/#REF!</f>
        <v>#REF!</v>
      </c>
    </row>
    <row r="46" spans="1:16" x14ac:dyDescent="0.25">
      <c r="A46" s="17"/>
      <c r="B46" s="12"/>
      <c r="C46" s="12"/>
      <c r="D46" s="20" t="e">
        <f>#REF!-#REF!</f>
        <v>#REF!</v>
      </c>
      <c r="E46" s="12"/>
      <c r="F46" s="12"/>
      <c r="G46" s="21">
        <v>6</v>
      </c>
      <c r="H46" s="12"/>
      <c r="I46" s="12"/>
      <c r="J46" s="12"/>
      <c r="K46" s="12"/>
      <c r="L46" s="17"/>
      <c r="M46" s="6" t="s">
        <v>41</v>
      </c>
      <c r="N46" s="13"/>
    </row>
    <row r="47" spans="1:16" x14ac:dyDescent="0.25">
      <c r="A47" s="17"/>
      <c r="B47" s="12">
        <v>28708</v>
      </c>
      <c r="C47" s="12" t="e">
        <f>#REF!+#REF!+#REF!</f>
        <v>#REF!</v>
      </c>
      <c r="D47" s="12" t="e">
        <f>D8+D10+D11+D12+D13+D14+D15+D16+D17+D18+D22+D23+D24+D25+D26+#REF!+D27+D28+D29+D30+D31+D32+D33+D34+D35+D36+D37+D38+D39+D40+D42+D43+D44+D45+D46</f>
        <v>#REF!</v>
      </c>
      <c r="E47" s="12"/>
      <c r="F47" s="19" t="e">
        <f>F8+F10+F11+F12+F13+F14+F15+F16+F17+F18+F22+F23+F24+F25+F26+#REF!+F27+F28+F29+F30+F31+F32+F33+F34+F35+F36+F37+F38+F39+F40+F41+F44+F45+#REF!+#REF!</f>
        <v>#REF!</v>
      </c>
      <c r="G47" s="22" t="e">
        <f>#REF!+G46</f>
        <v>#REF!</v>
      </c>
      <c r="H47" s="12"/>
      <c r="I47" s="25" t="e">
        <f>I8+I10+I11+I12+I13+I14+I15+I16+I17+I18+I22+I23+I24+I25+I26+#REF!+I27+I28+I29+I30+I31+I32+I33+I34+I35+I36+I37+I38+I39+I40+I41+I42+I43+I44+I45+#REF!+#REF!</f>
        <v>#REF!</v>
      </c>
      <c r="J47" s="12"/>
      <c r="K47" s="12"/>
      <c r="L47" s="17"/>
      <c r="M47" s="6" t="e">
        <f>M8+M9+M10+M11+M12+M13+M15+M14+M16+M17+M18+M22+M23+M24+M25+M26+#REF!+M27+M28+M29+M30+M31+M32+M33+M34+M35+M36+M37+M38+M39+M40+M41+M42+M43+M44+M45+#REF!+#REF!</f>
        <v>#REF!</v>
      </c>
      <c r="N47" s="13"/>
    </row>
    <row r="48" spans="1:16" x14ac:dyDescent="0.25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7"/>
      <c r="N48" s="13"/>
    </row>
    <row r="49" spans="1:14" x14ac:dyDescent="0.25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7"/>
      <c r="N49" s="13"/>
    </row>
    <row r="50" spans="1:14" ht="15.75" thickBot="1" x14ac:dyDescent="0.3">
      <c r="A50" s="4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/>
      <c r="N50" s="13"/>
    </row>
    <row r="51" spans="1:14" ht="15.75" thickBot="1" x14ac:dyDescent="0.3">
      <c r="A51" s="41" t="s">
        <v>0</v>
      </c>
      <c r="B51" s="29"/>
      <c r="K51" s="71" t="s">
        <v>50</v>
      </c>
      <c r="L51" s="72"/>
      <c r="M51" s="27"/>
      <c r="N51" s="1"/>
    </row>
    <row r="52" spans="1:14" ht="15.75" thickBot="1" x14ac:dyDescent="0.3">
      <c r="A52" s="42" t="s">
        <v>52</v>
      </c>
      <c r="B52" s="29"/>
      <c r="K52" s="29"/>
      <c r="L52" s="32"/>
      <c r="M52" s="27"/>
      <c r="N52" s="1"/>
    </row>
    <row r="53" spans="1:14" x14ac:dyDescent="0.25">
      <c r="A53" s="17" t="s">
        <v>7</v>
      </c>
      <c r="K53" s="39"/>
      <c r="L53" s="53">
        <v>18</v>
      </c>
      <c r="M53" s="27"/>
      <c r="N53" s="1"/>
    </row>
    <row r="54" spans="1:14" x14ac:dyDescent="0.25">
      <c r="A54" s="17" t="s">
        <v>31</v>
      </c>
      <c r="C54" s="1">
        <v>18</v>
      </c>
      <c r="K54" s="39"/>
      <c r="L54" s="53">
        <v>18</v>
      </c>
      <c r="M54" s="27"/>
      <c r="N54" s="1"/>
    </row>
    <row r="55" spans="1:14" x14ac:dyDescent="0.25">
      <c r="A55" s="17" t="s">
        <v>17</v>
      </c>
      <c r="C55" s="1">
        <v>12</v>
      </c>
      <c r="K55" s="39"/>
      <c r="L55" s="53">
        <v>18</v>
      </c>
      <c r="M55" s="27"/>
      <c r="N55" s="1"/>
    </row>
    <row r="56" spans="1:14" x14ac:dyDescent="0.25">
      <c r="A56" s="17" t="s">
        <v>55</v>
      </c>
      <c r="C56" s="1">
        <v>12</v>
      </c>
      <c r="K56" s="39">
        <v>1</v>
      </c>
      <c r="L56" s="12"/>
      <c r="M56" s="27"/>
      <c r="N56" s="1"/>
    </row>
    <row r="57" spans="1:14" x14ac:dyDescent="0.25">
      <c r="A57" s="17" t="s">
        <v>33</v>
      </c>
      <c r="K57" s="39">
        <v>1</v>
      </c>
      <c r="L57" s="12"/>
      <c r="M57" s="27"/>
      <c r="N57" s="1"/>
    </row>
    <row r="58" spans="1:14" x14ac:dyDescent="0.25">
      <c r="A58" s="17" t="s">
        <v>60</v>
      </c>
      <c r="K58" s="39"/>
      <c r="L58" s="63">
        <v>18</v>
      </c>
      <c r="M58" s="27"/>
      <c r="N58" s="1"/>
    </row>
    <row r="59" spans="1:14" x14ac:dyDescent="0.25">
      <c r="A59" s="43" t="s">
        <v>67</v>
      </c>
      <c r="K59" s="50">
        <v>1</v>
      </c>
      <c r="L59" s="63"/>
      <c r="M59" s="27"/>
      <c r="N59" s="1"/>
    </row>
    <row r="60" spans="1:14" x14ac:dyDescent="0.25">
      <c r="A60" s="43"/>
      <c r="K60" s="50"/>
      <c r="L60" s="64"/>
      <c r="M60" s="27"/>
      <c r="N60" s="1"/>
    </row>
    <row r="61" spans="1:14" ht="15.75" thickBot="1" x14ac:dyDescent="0.3">
      <c r="A61" s="49"/>
      <c r="B61" s="1" t="e">
        <f>#REF!+#REF!</f>
        <v>#REF!</v>
      </c>
      <c r="C61" s="1" t="e">
        <f>#REF!+C54+C55+#REF!+C56</f>
        <v>#REF!</v>
      </c>
      <c r="K61" s="50"/>
      <c r="L61" s="63"/>
      <c r="M61" s="27"/>
      <c r="N61" s="1"/>
    </row>
    <row r="62" spans="1:14" ht="15.75" thickBot="1" x14ac:dyDescent="0.3">
      <c r="A62" s="42" t="s">
        <v>59</v>
      </c>
      <c r="K62" s="48"/>
      <c r="L62" s="63"/>
      <c r="M62" s="27"/>
      <c r="N62" s="1"/>
    </row>
    <row r="63" spans="1:14" ht="15.75" customHeight="1" x14ac:dyDescent="0.25">
      <c r="A63" s="17" t="s">
        <v>33</v>
      </c>
      <c r="K63" s="47">
        <v>1</v>
      </c>
      <c r="L63" s="63"/>
      <c r="M63" s="27"/>
      <c r="N63" s="1"/>
    </row>
    <row r="64" spans="1:14" ht="15.75" customHeight="1" x14ac:dyDescent="0.25">
      <c r="A64" s="43" t="s">
        <v>67</v>
      </c>
      <c r="K64" s="56"/>
      <c r="L64" s="63">
        <v>18</v>
      </c>
      <c r="M64" s="27"/>
      <c r="N64" s="1"/>
    </row>
    <row r="65" spans="1:14" ht="15.75" customHeight="1" thickBot="1" x14ac:dyDescent="0.3">
      <c r="A65" s="40"/>
      <c r="K65" s="56"/>
      <c r="L65" s="63"/>
      <c r="M65" s="27"/>
      <c r="N65" s="1"/>
    </row>
    <row r="66" spans="1:14" ht="15.75" thickBot="1" x14ac:dyDescent="0.3">
      <c r="A66" s="42" t="s">
        <v>68</v>
      </c>
      <c r="C66" s="1" t="s">
        <v>51</v>
      </c>
      <c r="L66" s="12"/>
      <c r="M66" s="27"/>
      <c r="N66" s="1"/>
    </row>
    <row r="67" spans="1:14" ht="15.75" thickBot="1" x14ac:dyDescent="0.3">
      <c r="A67" s="58" t="s">
        <v>69</v>
      </c>
      <c r="B67" s="29"/>
      <c r="L67" s="53">
        <v>18</v>
      </c>
      <c r="M67" s="27"/>
      <c r="N67" s="1"/>
    </row>
    <row r="68" spans="1:14" ht="15.75" thickBot="1" x14ac:dyDescent="0.3">
      <c r="A68" s="58"/>
      <c r="B68" s="29"/>
      <c r="L68" s="53"/>
      <c r="M68" s="27"/>
      <c r="N68" s="1"/>
    </row>
    <row r="69" spans="1:14" ht="15.75" thickBot="1" x14ac:dyDescent="0.3">
      <c r="A69" s="57"/>
      <c r="B69" s="29"/>
      <c r="L69" s="12"/>
      <c r="M69" s="27"/>
      <c r="N69" s="1"/>
    </row>
    <row r="70" spans="1:14" ht="15.75" thickBot="1" x14ac:dyDescent="0.3">
      <c r="A70" s="42" t="s">
        <v>70</v>
      </c>
      <c r="B70" s="29"/>
      <c r="L70" s="12"/>
      <c r="M70" s="27"/>
      <c r="N70" s="1"/>
    </row>
    <row r="71" spans="1:14" x14ac:dyDescent="0.25">
      <c r="A71" s="17" t="s">
        <v>32</v>
      </c>
      <c r="B71" s="29"/>
      <c r="L71" s="53">
        <v>12</v>
      </c>
      <c r="M71" s="27"/>
      <c r="N71" s="1"/>
    </row>
    <row r="72" spans="1:14" ht="15.75" thickBot="1" x14ac:dyDescent="0.3">
      <c r="A72" s="17"/>
      <c r="B72" s="29"/>
      <c r="L72" s="53"/>
      <c r="M72" s="27"/>
      <c r="N72" s="1"/>
    </row>
    <row r="73" spans="1:14" ht="15.75" thickBot="1" x14ac:dyDescent="0.3">
      <c r="A73" s="42" t="s">
        <v>77</v>
      </c>
      <c r="B73" s="29"/>
      <c r="L73" s="53"/>
      <c r="M73" s="27"/>
      <c r="N73" s="1"/>
    </row>
    <row r="74" spans="1:14" x14ac:dyDescent="0.25">
      <c r="A74" s="17" t="s">
        <v>31</v>
      </c>
      <c r="B74" s="29"/>
      <c r="L74" s="53">
        <v>18</v>
      </c>
      <c r="M74" s="27"/>
      <c r="N74" s="1"/>
    </row>
    <row r="75" spans="1:14" x14ac:dyDescent="0.25">
      <c r="A75" s="17"/>
      <c r="B75" s="29"/>
      <c r="L75" s="53"/>
      <c r="M75" s="27"/>
      <c r="N75" s="1"/>
    </row>
    <row r="76" spans="1:14" ht="15.75" thickBot="1" x14ac:dyDescent="0.3">
      <c r="A76" s="65"/>
      <c r="B76" s="29"/>
      <c r="L76" s="12"/>
      <c r="M76" s="27"/>
      <c r="N76" s="1"/>
    </row>
    <row r="77" spans="1:14" ht="15.75" thickBot="1" x14ac:dyDescent="0.3">
      <c r="A77" s="17"/>
      <c r="B77" s="34"/>
      <c r="C77" s="35"/>
      <c r="D77" s="35"/>
      <c r="E77" s="35"/>
      <c r="F77" s="35"/>
      <c r="G77" s="35"/>
      <c r="H77" s="35"/>
      <c r="I77" s="35"/>
      <c r="J77" s="35"/>
      <c r="K77" s="39"/>
      <c r="L77" s="53"/>
      <c r="M77" s="27"/>
      <c r="N77" s="1"/>
    </row>
    <row r="78" spans="1:14" ht="15.75" thickBot="1" x14ac:dyDescent="0.3">
      <c r="A78" s="42" t="s">
        <v>57</v>
      </c>
      <c r="B78" s="34"/>
      <c r="C78" s="35"/>
      <c r="D78" s="35"/>
      <c r="E78" s="35"/>
      <c r="F78" s="35"/>
      <c r="G78" s="35"/>
      <c r="H78" s="35"/>
      <c r="I78" s="35"/>
      <c r="J78" s="35"/>
      <c r="K78" s="39"/>
      <c r="L78" s="53"/>
      <c r="M78" s="27"/>
      <c r="N78" s="1"/>
    </row>
    <row r="79" spans="1:14" x14ac:dyDescent="0.25">
      <c r="A79" s="17" t="s">
        <v>32</v>
      </c>
      <c r="B79" s="34"/>
      <c r="C79" s="35"/>
      <c r="D79" s="35"/>
      <c r="E79" s="35"/>
      <c r="F79" s="35"/>
      <c r="G79" s="35"/>
      <c r="H79" s="35"/>
      <c r="I79" s="35"/>
      <c r="J79" s="35"/>
      <c r="K79" s="51">
        <v>1</v>
      </c>
      <c r="L79" s="53"/>
      <c r="M79" s="27"/>
      <c r="N79" s="1"/>
    </row>
    <row r="80" spans="1:14" ht="15.75" thickBot="1" x14ac:dyDescent="0.3">
      <c r="A80" s="40"/>
      <c r="B80" s="34"/>
      <c r="C80" s="35"/>
      <c r="D80" s="35"/>
      <c r="E80" s="35"/>
      <c r="F80" s="35"/>
      <c r="G80" s="35"/>
      <c r="H80" s="35"/>
      <c r="I80" s="35"/>
      <c r="J80" s="35"/>
      <c r="K80" s="44"/>
      <c r="L80" s="53"/>
      <c r="M80" s="27"/>
      <c r="N80" s="1"/>
    </row>
    <row r="81" spans="1:15" ht="15.75" thickBot="1" x14ac:dyDescent="0.3">
      <c r="A81" s="46" t="s">
        <v>0</v>
      </c>
      <c r="B81" s="34"/>
      <c r="C81" s="35"/>
      <c r="D81" s="35"/>
      <c r="E81" s="35"/>
      <c r="F81" s="35"/>
      <c r="G81" s="35"/>
      <c r="H81" s="35"/>
      <c r="I81" s="35"/>
      <c r="J81" s="35"/>
      <c r="K81" s="73" t="s">
        <v>56</v>
      </c>
      <c r="L81" s="74"/>
      <c r="M81" s="27"/>
      <c r="N81" s="1"/>
    </row>
    <row r="82" spans="1:15" x14ac:dyDescent="0.25">
      <c r="A82" s="17" t="s">
        <v>22</v>
      </c>
      <c r="B82" s="34"/>
      <c r="C82" s="35"/>
      <c r="D82" s="35"/>
      <c r="E82" s="35"/>
      <c r="F82" s="35"/>
      <c r="G82" s="35"/>
      <c r="H82" s="35"/>
      <c r="I82" s="35"/>
      <c r="J82" s="35"/>
      <c r="K82" s="39">
        <v>1</v>
      </c>
      <c r="L82" s="53"/>
      <c r="M82" s="27"/>
      <c r="N82" s="1"/>
    </row>
    <row r="83" spans="1:15" ht="15.75" thickBot="1" x14ac:dyDescent="0.3">
      <c r="A83" s="40" t="s">
        <v>58</v>
      </c>
      <c r="B83" s="34"/>
      <c r="C83" s="35"/>
      <c r="D83" s="35"/>
      <c r="E83" s="35"/>
      <c r="F83" s="35"/>
      <c r="G83" s="35"/>
      <c r="H83" s="35"/>
      <c r="I83" s="35"/>
      <c r="J83" s="35"/>
      <c r="K83" s="44">
        <v>1</v>
      </c>
      <c r="L83" s="53"/>
      <c r="M83" s="27"/>
      <c r="N83" s="1"/>
    </row>
    <row r="84" spans="1:15" ht="15.75" thickBot="1" x14ac:dyDescent="0.3">
      <c r="A84" s="59" t="s">
        <v>71</v>
      </c>
      <c r="B84" s="35"/>
      <c r="C84" s="35"/>
      <c r="D84" s="35"/>
      <c r="E84" s="35"/>
      <c r="F84" s="35"/>
      <c r="G84" s="35"/>
      <c r="H84" s="35"/>
      <c r="I84" s="35"/>
      <c r="J84" s="35"/>
      <c r="K84" s="60">
        <v>1</v>
      </c>
      <c r="L84" s="63"/>
      <c r="M84" s="27"/>
      <c r="N84" s="1"/>
    </row>
    <row r="85" spans="1:15" ht="15.75" thickBot="1" x14ac:dyDescent="0.3">
      <c r="A85" s="58" t="s">
        <v>69</v>
      </c>
      <c r="B85" s="34"/>
      <c r="C85" s="35"/>
      <c r="D85" s="35"/>
      <c r="E85" s="35"/>
      <c r="F85" s="35"/>
      <c r="G85" s="35"/>
      <c r="H85" s="35"/>
      <c r="I85" s="35"/>
      <c r="J85" s="35"/>
      <c r="K85" s="45">
        <v>1</v>
      </c>
      <c r="L85" s="53"/>
      <c r="M85" s="27"/>
      <c r="N85" s="1"/>
    </row>
    <row r="86" spans="1:15" x14ac:dyDescent="0.25">
      <c r="A86" s="17" t="s">
        <v>72</v>
      </c>
      <c r="K86" s="39">
        <v>1</v>
      </c>
      <c r="L86" s="12"/>
      <c r="M86" s="27"/>
      <c r="N86" s="1"/>
    </row>
    <row r="87" spans="1:15" x14ac:dyDescent="0.25">
      <c r="A87" s="12" t="s">
        <v>73</v>
      </c>
      <c r="K87" s="39">
        <v>1</v>
      </c>
      <c r="L87" s="12"/>
      <c r="M87" s="27"/>
      <c r="N87" s="1"/>
    </row>
    <row r="88" spans="1:15" x14ac:dyDescent="0.25">
      <c r="A88" s="12" t="s">
        <v>74</v>
      </c>
      <c r="L88" s="53">
        <v>18</v>
      </c>
      <c r="M88" s="27"/>
      <c r="N88" s="1"/>
    </row>
    <row r="89" spans="1:15" x14ac:dyDescent="0.25">
      <c r="A89" s="12" t="s">
        <v>75</v>
      </c>
      <c r="K89" s="28"/>
      <c r="L89" s="54" t="s">
        <v>83</v>
      </c>
      <c r="M89" s="27"/>
      <c r="N89" s="1"/>
      <c r="O89" t="s">
        <v>64</v>
      </c>
    </row>
    <row r="90" spans="1:15" x14ac:dyDescent="0.25">
      <c r="A90" s="12" t="s">
        <v>76</v>
      </c>
      <c r="K90" s="28"/>
      <c r="L90" s="54">
        <v>18</v>
      </c>
      <c r="M90" s="27"/>
      <c r="N90" s="1"/>
    </row>
    <row r="91" spans="1:15" x14ac:dyDescent="0.25">
      <c r="A91" s="12" t="s">
        <v>79</v>
      </c>
      <c r="K91" s="66">
        <v>1</v>
      </c>
      <c r="L91" s="17"/>
      <c r="M91" s="27"/>
      <c r="N91" s="1"/>
    </row>
    <row r="92" spans="1:15" x14ac:dyDescent="0.25">
      <c r="A92" s="12" t="s">
        <v>84</v>
      </c>
      <c r="B92" s="2"/>
      <c r="C92" s="2"/>
      <c r="D92" s="2"/>
      <c r="E92" s="2"/>
      <c r="F92" s="2"/>
      <c r="G92" s="2"/>
      <c r="H92" s="2"/>
      <c r="I92" s="2"/>
      <c r="J92" s="2"/>
      <c r="K92" s="66">
        <v>1</v>
      </c>
      <c r="L92" s="28"/>
      <c r="M92" s="4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3"/>
      <c r="L93" s="3"/>
      <c r="M93" s="4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3"/>
      <c r="L94" s="3"/>
      <c r="M94" s="4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4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4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4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4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4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4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4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4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4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4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4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4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4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4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7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7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7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7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7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7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7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7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7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7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7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7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7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7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7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7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7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7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7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7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7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7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7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7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7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7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7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7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7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7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7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7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7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7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7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7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7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7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7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7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7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7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7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7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7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7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7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7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7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7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7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7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7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7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7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7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7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7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7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7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7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7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7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7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7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7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7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7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7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7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7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7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7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7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7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7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7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7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7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7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7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7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7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7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7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7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7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7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7"/>
    </row>
  </sheetData>
  <autoFilter ref="A4:H45" xr:uid="{00000000-0009-0000-0000-000000000000}">
    <filterColumn colId="5">
      <colorFilter dxfId="0" cellColor="0"/>
    </filterColumn>
  </autoFilter>
  <mergeCells count="7">
    <mergeCell ref="B5:D5"/>
    <mergeCell ref="K51:L51"/>
    <mergeCell ref="K81:L81"/>
    <mergeCell ref="A2:L2"/>
    <mergeCell ref="O30:P30"/>
    <mergeCell ref="O37:P37"/>
    <mergeCell ref="K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Di Pietrantonio Patrizia</cp:lastModifiedBy>
  <cp:lastPrinted>2020-08-29T07:45:59Z</cp:lastPrinted>
  <dcterms:created xsi:type="dcterms:W3CDTF">2016-06-02T09:56:39Z</dcterms:created>
  <dcterms:modified xsi:type="dcterms:W3CDTF">2022-09-14T16:50:47Z</dcterms:modified>
</cp:coreProperties>
</file>